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76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'Sheet1'!$A$1:$E$115</definedName>
  </definedNames>
  <calcPr fullCalcOnLoad="1"/>
</workbook>
</file>

<file path=xl/sharedStrings.xml><?xml version="1.0" encoding="utf-8"?>
<sst xmlns="http://schemas.openxmlformats.org/spreadsheetml/2006/main" count="133" uniqueCount="133">
  <si>
    <t>（法第１０条第1項関係）</t>
  </si>
  <si>
    <t>平成24度収支予算書</t>
  </si>
  <si>
    <t>（平成24年4月1日から平成25年3月31日まで）</t>
  </si>
  <si>
    <t>　　　　　　　　　　　　　　　　　　　　　　　　　　　特定非営利活動法人　宮崎文化本舗</t>
  </si>
  <si>
    <t>科目・摘要</t>
  </si>
  <si>
    <t>予算額</t>
  </si>
  <si>
    <t>前年度予算額</t>
  </si>
  <si>
    <t>増　減</t>
  </si>
  <si>
    <t>備　考</t>
  </si>
  <si>
    <t>　Ⅰ　収入の部</t>
  </si>
  <si>
    <t>　　　１　会費収入</t>
  </si>
  <si>
    <t>　　　　　　入会金収入</t>
  </si>
  <si>
    <t>　　　　　　正会員会費収入</t>
  </si>
  <si>
    <t>正会員12名</t>
  </si>
  <si>
    <t xml:space="preserve">            法人（団体）会員収入</t>
  </si>
  <si>
    <t>団体会員　　5団体</t>
  </si>
  <si>
    <t>　　　２　事業収入</t>
  </si>
  <si>
    <t>　　　　　キネマ館事業収入</t>
  </si>
  <si>
    <t>　　　　　キネマ館会費収入</t>
  </si>
  <si>
    <t>　　　　　みやざきＮＰＯハウス事業収入</t>
  </si>
  <si>
    <t xml:space="preserve">          自然休養村センター自主事業</t>
  </si>
  <si>
    <t>ＪＶ売上金として</t>
  </si>
  <si>
    <t>　　　　　みやざきアートセンター自主事業収入</t>
  </si>
  <si>
    <t>　　　　　その他</t>
  </si>
  <si>
    <t>　　　３　補助金等収入</t>
  </si>
  <si>
    <t>　　　　　　補助金等収入</t>
  </si>
  <si>
    <t>平成23年度二酸化炭素排出抑制対策事業</t>
  </si>
  <si>
    <t>みやざき国際ストリート音楽祭</t>
  </si>
  <si>
    <t>地域再生ソーシャル・アントレプレナー育成事業</t>
  </si>
  <si>
    <t>宮崎県ＮＰＯ活動支援センター事業</t>
  </si>
  <si>
    <t>地域新成長産業創出促進事業</t>
  </si>
  <si>
    <t>日本財団</t>
  </si>
  <si>
    <t>　　　　　　受託金収入</t>
  </si>
  <si>
    <t>宮崎県　みやざきエコアクションポイント・モデル事業</t>
  </si>
  <si>
    <t>宮崎県　新しい公共　寄附文化醸成事業</t>
  </si>
  <si>
    <t>宮崎県　新しい公共　NPO等エンパワーメント助成事業</t>
  </si>
  <si>
    <t>宮崎県　東日本大震災復興活動支援事業</t>
  </si>
  <si>
    <t>宮崎県　温暖化防止活動推進員育成・活用事業</t>
  </si>
  <si>
    <t>宮崎県　ＮＰＯ企画力向上研修</t>
  </si>
  <si>
    <t>宮崎県　協働を実現するための実務者・指導者育成事業</t>
  </si>
  <si>
    <t>宮崎映画祭実行委員会</t>
  </si>
  <si>
    <t>てるはの森の会事務局運営</t>
  </si>
  <si>
    <t>萩の台公園指定管理業務</t>
  </si>
  <si>
    <t>みやざきみたま園指定管理業務</t>
  </si>
  <si>
    <t>緊急雇用対策綾町照葉樹林文化推進業務</t>
  </si>
  <si>
    <t>緊急雇用対策フィルムコミッション機能充実業務</t>
  </si>
  <si>
    <t>緊急雇用対策みやざきドゥタンク事業</t>
  </si>
  <si>
    <t>みやざきアートセンター指定管理業務</t>
  </si>
  <si>
    <t>　　　　　　その他</t>
  </si>
  <si>
    <t>その他の受託事業</t>
  </si>
  <si>
    <t>自然休養村委託費</t>
  </si>
  <si>
    <t>　　　４　寄付金収入</t>
  </si>
  <si>
    <t>寄付金・アタラコ・google</t>
  </si>
  <si>
    <t>　　　５　雑収入　</t>
  </si>
  <si>
    <t>受取手数料・受取利息／自販機手数料・コピー機使用料金等</t>
  </si>
  <si>
    <t>　　　６　借入金収入</t>
  </si>
  <si>
    <t>　　　７　特定預金取崩収入</t>
  </si>
  <si>
    <t>　　　８　繰入金収入</t>
  </si>
  <si>
    <t>　　　　　当期収入合計（Ａ）</t>
  </si>
  <si>
    <t xml:space="preserve">         前期繰越収支差額</t>
  </si>
  <si>
    <t>　　　　　収入合計（Ｂ）</t>
  </si>
  <si>
    <t>　Ⅱ　支出の部</t>
  </si>
  <si>
    <t>　　　１　事業費</t>
  </si>
  <si>
    <t>　　　　　　キネマ館事業費</t>
  </si>
  <si>
    <t>　　　　　　みやざきＮＰＯハウス事業</t>
  </si>
  <si>
    <t>　　　　　　みやざき国際ストリート音楽祭2012</t>
  </si>
  <si>
    <t>　　　　　　その他の事業</t>
  </si>
  <si>
    <t>　　　　　　　みやざきエコアクションポイント・モデル事業</t>
  </si>
  <si>
    <t>　　　　　　新しい公共　寄附文化醸成事業</t>
  </si>
  <si>
    <t>　　　　　　新しい公共　NPO等エンパワーメント助成事業</t>
  </si>
  <si>
    <t>　　　　　　東日本大震災復興活動支援事業</t>
  </si>
  <si>
    <t>　　　　　　温暖化防止活動推進員育成・活用事業</t>
  </si>
  <si>
    <t>　　　　　　ＮＰＯ企画力向上研修</t>
  </si>
  <si>
    <t>　　　　　　　協働を実現するための実務者・指導者育成事業</t>
  </si>
  <si>
    <t xml:space="preserve">            宮崎映画祭実行委員会</t>
  </si>
  <si>
    <t xml:space="preserve">            てるはの森の会事務局運営</t>
  </si>
  <si>
    <t xml:space="preserve">            宮崎県ＮＰＯ活動支援センター事業</t>
  </si>
  <si>
    <t xml:space="preserve">            萩の台公園指定管理業務</t>
  </si>
  <si>
    <t>　　　　　　自然休養村センター指定管理業務</t>
  </si>
  <si>
    <t>JVとして計上</t>
  </si>
  <si>
    <t xml:space="preserve">            平成２２年度二酸化炭素排出抑制対策事業</t>
  </si>
  <si>
    <t>　　　　　　みやざきアートセンター指定管理業務</t>
  </si>
  <si>
    <t xml:space="preserve">              地域再生ソーシャル・アントレプレナー育成事業</t>
  </si>
  <si>
    <t>　　　　　　地域新成長産業創出促進事業</t>
  </si>
  <si>
    <t xml:space="preserve">            緊急雇用対策みやざきドゥタンク事業</t>
  </si>
  <si>
    <t xml:space="preserve">            緊急雇用対策綾町照葉樹林文化推進業務</t>
  </si>
  <si>
    <r>
      <t xml:space="preserve">            </t>
    </r>
    <r>
      <rPr>
        <sz val="8"/>
        <rFont val="HG明朝B"/>
        <family val="1"/>
      </rPr>
      <t>緊急雇用対策フィルムコミッション機能充実業務</t>
    </r>
  </si>
  <si>
    <t>　　　２　管理費</t>
  </si>
  <si>
    <t>　　　　　　給与手当</t>
  </si>
  <si>
    <t>一部受託事業の人件費分を含む</t>
  </si>
  <si>
    <t>　　　　　　保険料</t>
  </si>
  <si>
    <t>　　　　　　福利厚生費</t>
  </si>
  <si>
    <t>　　　　　　法定福利費</t>
  </si>
  <si>
    <t>　　　　　　旅費交通費</t>
  </si>
  <si>
    <t>　　　　　　運搬費</t>
  </si>
  <si>
    <t>　　　　　　消耗品費</t>
  </si>
  <si>
    <t>　　　　　　事務用品費</t>
  </si>
  <si>
    <t>　　　　　　賃借料</t>
  </si>
  <si>
    <t>　　　　　　水道光熱費</t>
  </si>
  <si>
    <t>　　　　　　会議費</t>
  </si>
  <si>
    <t>　　　　　　家賃</t>
  </si>
  <si>
    <t>　　　　　　租税公課</t>
  </si>
  <si>
    <t>課税収入分に対する支払消費税ほか</t>
  </si>
  <si>
    <t>　　　　　　通信費</t>
  </si>
  <si>
    <t>　　　　　　支払手数料</t>
  </si>
  <si>
    <t>　　　　　　接待交際費</t>
  </si>
  <si>
    <t>　　　　　　広告宣伝費</t>
  </si>
  <si>
    <t>受託事業の広告宣伝費を含む</t>
  </si>
  <si>
    <t>　　　　　　減価償却費</t>
  </si>
  <si>
    <t>　　　　　　印刷製本費</t>
  </si>
  <si>
    <t>事業費に計上</t>
  </si>
  <si>
    <t>　　　　　　外注費</t>
  </si>
  <si>
    <t>　　　　　　車両費</t>
  </si>
  <si>
    <t>自然休養村センター　マイクロバスはJVで計上</t>
  </si>
  <si>
    <t>　　　　　　雑費</t>
  </si>
  <si>
    <t>　　　　　　新聞図書費</t>
  </si>
  <si>
    <t>　　　　　　修繕費</t>
  </si>
  <si>
    <t>　　　　　　寄付金</t>
  </si>
  <si>
    <t>　　　　　　保守管理費</t>
  </si>
  <si>
    <t>　　　　　　支払報酬</t>
  </si>
  <si>
    <t>外部講師謝金として</t>
  </si>
  <si>
    <t>　　　　　　リース料</t>
  </si>
  <si>
    <t>　　　　　　支払利息</t>
  </si>
  <si>
    <t>　　　　　　※一般管理費既計上相殺分</t>
  </si>
  <si>
    <t>各事業費での計上分を相殺</t>
  </si>
  <si>
    <t>　　３　繰入金支出</t>
  </si>
  <si>
    <t>　　４　借入金返済支出</t>
  </si>
  <si>
    <t>　　　　長期借入金返済</t>
  </si>
  <si>
    <t xml:space="preserve">         　短期借入金返済</t>
  </si>
  <si>
    <t>　　５　予備費</t>
  </si>
  <si>
    <t>　当期支出合計（Ｃ）</t>
  </si>
  <si>
    <t xml:space="preserve">  当期支出差額　（Ａ）-（Ｃ）</t>
  </si>
  <si>
    <t xml:space="preserve">  次期繰越収支差額　（Ｂ）-（Ｃ）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</si>
</sst>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&quot;△ &quot;#,##0"/>
  </numFmts>
  <fonts count="35">
    <font>
      <sz val="11"/>
      <name val="ＭＳ Ｐゴシック"/>
      <family val="3"/>
    </font>
    <font>
      <sz val="8"/>
      <name val="HG明朝B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2"/>
      <name val="ＭＳ Ｐゴシック"/>
      <family val="3"/>
    </font>
    <font>
      <sz val="11"/>
      <name val="HG明朝B"/>
      <family val="1"/>
    </font>
    <font>
      <sz val="12"/>
      <name val="HG明朝B"/>
      <family val="1"/>
    </font>
    <font>
      <sz val="12"/>
      <name val="ＭＳ Ｐゴシック"/>
      <family val="3"/>
    </font>
    <font>
      <sz val="10"/>
      <name val="HG明朝B"/>
      <family val="1"/>
    </font>
    <font>
      <sz val="10"/>
      <name val="ＭＳ Ｐゴシック"/>
      <family val="3"/>
    </font>
    <font>
      <sz val="10"/>
      <name val="HG創英角ｺﾞｼｯｸUB"/>
      <family val="3"/>
    </font>
    <font>
      <b/>
      <sz val="10"/>
      <name val="HG創英角ｺﾞｼｯｸUB"/>
      <family val="3"/>
    </font>
    <font>
      <b/>
      <sz val="10"/>
      <name val="HGPｺﾞｼｯｸE"/>
      <family val="3"/>
    </font>
    <font>
      <sz val="22"/>
      <name val="HG明朝B"/>
      <family val="1"/>
    </font>
    <font>
      <sz val="10"/>
      <color indexed="10"/>
      <name val="HG明朝B"/>
      <family val="1"/>
    </font>
    <font>
      <sz val="10"/>
      <color indexed="18"/>
      <name val="HG明朝B"/>
      <family val="1"/>
    </font>
    <font>
      <b/>
      <sz val="10"/>
      <color indexed="18"/>
      <name val="HG創英角ｺﾞｼｯｸUB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76" fontId="23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176" fontId="24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25" fillId="0" borderId="1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177" fontId="23" fillId="0" borderId="0" xfId="0" applyNumberFormat="1" applyFont="1" applyAlignment="1">
      <alignment/>
    </xf>
    <xf numFmtId="177" fontId="22" fillId="0" borderId="0" xfId="0" applyNumberFormat="1" applyFont="1" applyAlignment="1">
      <alignment/>
    </xf>
    <xf numFmtId="177" fontId="25" fillId="0" borderId="10" xfId="0" applyNumberFormat="1" applyFont="1" applyBorder="1" applyAlignment="1">
      <alignment horizontal="center"/>
    </xf>
    <xf numFmtId="177" fontId="25" fillId="0" borderId="24" xfId="0" applyNumberFormat="1" applyFont="1" applyBorder="1" applyAlignment="1">
      <alignment/>
    </xf>
    <xf numFmtId="177" fontId="25" fillId="0" borderId="25" xfId="0" applyNumberFormat="1" applyFont="1" applyBorder="1" applyAlignment="1">
      <alignment/>
    </xf>
    <xf numFmtId="177" fontId="25" fillId="0" borderId="26" xfId="0" applyNumberFormat="1" applyFont="1" applyBorder="1" applyAlignment="1">
      <alignment/>
    </xf>
    <xf numFmtId="177" fontId="25" fillId="0" borderId="27" xfId="0" applyNumberFormat="1" applyFont="1" applyBorder="1" applyAlignment="1">
      <alignment/>
    </xf>
    <xf numFmtId="177" fontId="25" fillId="0" borderId="28" xfId="0" applyNumberFormat="1" applyFont="1" applyBorder="1" applyAlignment="1">
      <alignment/>
    </xf>
    <xf numFmtId="177" fontId="24" fillId="0" borderId="0" xfId="0" applyNumberFormat="1" applyFont="1" applyAlignment="1">
      <alignment/>
    </xf>
    <xf numFmtId="177" fontId="0" fillId="0" borderId="0" xfId="0" applyNumberFormat="1" applyAlignment="1">
      <alignment/>
    </xf>
    <xf numFmtId="176" fontId="25" fillId="0" borderId="24" xfId="0" applyNumberFormat="1" applyFont="1" applyFill="1" applyBorder="1" applyAlignment="1">
      <alignment vertical="center"/>
    </xf>
    <xf numFmtId="0" fontId="25" fillId="0" borderId="15" xfId="0" applyFont="1" applyBorder="1" applyAlignment="1">
      <alignment shrinkToFit="1"/>
    </xf>
    <xf numFmtId="0" fontId="27" fillId="0" borderId="11" xfId="0" applyFont="1" applyBorder="1" applyAlignment="1">
      <alignment/>
    </xf>
    <xf numFmtId="176" fontId="28" fillId="0" borderId="24" xfId="0" applyNumberFormat="1" applyFont="1" applyFill="1" applyBorder="1" applyAlignment="1">
      <alignment vertical="center"/>
    </xf>
    <xf numFmtId="0" fontId="25" fillId="0" borderId="15" xfId="0" applyFont="1" applyBorder="1" applyAlignment="1">
      <alignment vertical="center" shrinkToFit="1"/>
    </xf>
    <xf numFmtId="0" fontId="25" fillId="0" borderId="15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5" xfId="0" applyFont="1" applyFill="1" applyBorder="1" applyAlignment="1">
      <alignment shrinkToFit="1"/>
    </xf>
    <xf numFmtId="176" fontId="25" fillId="0" borderId="15" xfId="0" applyNumberFormat="1" applyFont="1" applyFill="1" applyBorder="1" applyAlignment="1">
      <alignment shrinkToFit="1"/>
    </xf>
    <xf numFmtId="176" fontId="25" fillId="0" borderId="29" xfId="0" applyNumberFormat="1" applyFont="1" applyFill="1" applyBorder="1" applyAlignment="1">
      <alignment/>
    </xf>
    <xf numFmtId="176" fontId="29" fillId="0" borderId="24" xfId="0" applyNumberFormat="1" applyFont="1" applyFill="1" applyBorder="1" applyAlignment="1">
      <alignment vertical="center"/>
    </xf>
    <xf numFmtId="176" fontId="25" fillId="0" borderId="15" xfId="0" applyNumberFormat="1" applyFont="1" applyFill="1" applyBorder="1" applyAlignment="1">
      <alignment horizontal="left"/>
    </xf>
    <xf numFmtId="0" fontId="25" fillId="0" borderId="15" xfId="0" applyFont="1" applyFill="1" applyBorder="1" applyAlignment="1">
      <alignment vertical="center"/>
    </xf>
    <xf numFmtId="176" fontId="25" fillId="0" borderId="15" xfId="0" applyNumberFormat="1" applyFont="1" applyFill="1" applyBorder="1" applyAlignment="1">
      <alignment/>
    </xf>
    <xf numFmtId="0" fontId="25" fillId="0" borderId="11" xfId="0" applyFont="1" applyFill="1" applyBorder="1" applyAlignment="1">
      <alignment vertical="center"/>
    </xf>
    <xf numFmtId="0" fontId="25" fillId="0" borderId="14" xfId="0" applyFont="1" applyFill="1" applyBorder="1" applyAlignment="1">
      <alignment/>
    </xf>
    <xf numFmtId="176" fontId="25" fillId="0" borderId="26" xfId="0" applyNumberFormat="1" applyFont="1" applyFill="1" applyBorder="1" applyAlignment="1">
      <alignment/>
    </xf>
    <xf numFmtId="176" fontId="25" fillId="0" borderId="25" xfId="0" applyNumberFormat="1" applyFont="1" applyFill="1" applyBorder="1" applyAlignment="1">
      <alignment/>
    </xf>
    <xf numFmtId="176" fontId="25" fillId="0" borderId="15" xfId="0" applyNumberFormat="1" applyFont="1" applyFill="1" applyBorder="1" applyAlignment="1">
      <alignment vertical="center"/>
    </xf>
    <xf numFmtId="176" fontId="25" fillId="0" borderId="30" xfId="0" applyNumberFormat="1" applyFont="1" applyFill="1" applyBorder="1" applyAlignment="1">
      <alignment vertical="center"/>
    </xf>
    <xf numFmtId="177" fontId="25" fillId="0" borderId="30" xfId="0" applyNumberFormat="1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31" xfId="0" applyFont="1" applyBorder="1" applyAlignment="1">
      <alignment shrinkToFit="1"/>
    </xf>
    <xf numFmtId="176" fontId="25" fillId="0" borderId="27" xfId="0" applyNumberFormat="1" applyFont="1" applyFill="1" applyBorder="1" applyAlignment="1">
      <alignment/>
    </xf>
    <xf numFmtId="176" fontId="25" fillId="0" borderId="28" xfId="0" applyNumberFormat="1" applyFont="1" applyFill="1" applyBorder="1" applyAlignment="1">
      <alignment/>
    </xf>
    <xf numFmtId="176" fontId="32" fillId="0" borderId="24" xfId="0" applyNumberFormat="1" applyFont="1" applyFill="1" applyBorder="1" applyAlignment="1">
      <alignment vertical="center"/>
    </xf>
    <xf numFmtId="177" fontId="32" fillId="0" borderId="24" xfId="0" applyNumberFormat="1" applyFont="1" applyBorder="1" applyAlignment="1">
      <alignment/>
    </xf>
    <xf numFmtId="0" fontId="32" fillId="0" borderId="15" xfId="0" applyFont="1" applyBorder="1" applyAlignment="1">
      <alignment shrinkToFit="1"/>
    </xf>
    <xf numFmtId="176" fontId="33" fillId="0" borderId="24" xfId="0" applyNumberFormat="1" applyFont="1" applyFill="1" applyBorder="1" applyAlignment="1">
      <alignment vertical="center"/>
    </xf>
    <xf numFmtId="0" fontId="31" fillId="0" borderId="32" xfId="0" applyFont="1" applyBorder="1" applyAlignment="1">
      <alignment/>
    </xf>
    <xf numFmtId="0" fontId="31" fillId="0" borderId="32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76" fontId="22" fillId="0" borderId="0" xfId="0" applyNumberFormat="1" applyFont="1" applyBorder="1" applyAlignment="1">
      <alignment horizontal="right"/>
    </xf>
    <xf numFmtId="176" fontId="25" fillId="0" borderId="24" xfId="0" applyNumberFormat="1" applyFont="1" applyFill="1" applyBorder="1" applyAlignment="1">
      <alignment vertical="center"/>
    </xf>
    <xf numFmtId="177" fontId="25" fillId="0" borderId="24" xfId="0" applyNumberFormat="1" applyFont="1" applyBorder="1" applyAlignment="1">
      <alignment/>
    </xf>
    <xf numFmtId="0" fontId="25" fillId="0" borderId="15" xfId="0" applyFont="1" applyBorder="1" applyAlignment="1">
      <alignment vertical="center" shrinkToFit="1"/>
    </xf>
    <xf numFmtId="176" fontId="28" fillId="0" borderId="24" xfId="0" applyNumberFormat="1" applyFont="1" applyFill="1" applyBorder="1" applyAlignment="1">
      <alignment vertical="center"/>
    </xf>
    <xf numFmtId="0" fontId="25" fillId="0" borderId="15" xfId="0" applyFont="1" applyBorder="1" applyAlignment="1">
      <alignment shrinkToFit="1"/>
    </xf>
    <xf numFmtId="0" fontId="25" fillId="0" borderId="15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1" xfId="0" applyFont="1" applyBorder="1" applyAlignment="1">
      <alignment/>
    </xf>
    <xf numFmtId="0" fontId="25" fillId="0" borderId="31" xfId="0" applyFont="1" applyFill="1" applyBorder="1" applyAlignment="1">
      <alignment/>
    </xf>
    <xf numFmtId="0" fontId="25" fillId="0" borderId="24" xfId="0" applyFont="1" applyBorder="1" applyAlignment="1">
      <alignment shrinkToFit="1"/>
    </xf>
    <xf numFmtId="176" fontId="25" fillId="0" borderId="30" xfId="0" applyNumberFormat="1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tabSelected="1" view="pageBreakPreview" zoomScaleNormal="75" zoomScaleSheetLayoutView="100" zoomScalePageLayoutView="0" workbookViewId="0" topLeftCell="A100">
      <selection activeCell="E59" sqref="E59"/>
    </sheetView>
  </sheetViews>
  <sheetFormatPr defaultColWidth="9.00390625" defaultRowHeight="13.5"/>
  <cols>
    <col min="1" max="1" width="47.125" style="0" bestFit="1" customWidth="1"/>
    <col min="2" max="3" width="18.125" style="8" customWidth="1"/>
    <col min="4" max="4" width="18.125" style="34" customWidth="1"/>
    <col min="5" max="5" width="53.00390625" style="0" bestFit="1" customWidth="1"/>
  </cols>
  <sheetData>
    <row r="1" spans="1:5" s="4" customFormat="1" ht="12.75" customHeight="1">
      <c r="A1" s="3" t="s">
        <v>0</v>
      </c>
      <c r="B1" s="5"/>
      <c r="C1" s="5"/>
      <c r="D1" s="25"/>
      <c r="E1" s="3"/>
    </row>
    <row r="2" spans="1:5" ht="4.5" customHeight="1">
      <c r="A2" s="2"/>
      <c r="B2" s="6"/>
      <c r="C2" s="6"/>
      <c r="D2" s="26"/>
      <c r="E2" s="2"/>
    </row>
    <row r="3" spans="1:5" s="1" customFormat="1" ht="25.5">
      <c r="A3" s="67" t="s">
        <v>1</v>
      </c>
      <c r="B3" s="67"/>
      <c r="C3" s="67"/>
      <c r="D3" s="67"/>
      <c r="E3" s="67"/>
    </row>
    <row r="4" spans="1:5" ht="12.75" customHeight="1">
      <c r="A4" s="68" t="s">
        <v>2</v>
      </c>
      <c r="B4" s="68"/>
      <c r="C4" s="68"/>
      <c r="D4" s="68"/>
      <c r="E4" s="68"/>
    </row>
    <row r="5" spans="1:5" ht="12.75" customHeight="1">
      <c r="A5" s="69" t="s">
        <v>3</v>
      </c>
      <c r="B5" s="69"/>
      <c r="C5" s="69"/>
      <c r="D5" s="69"/>
      <c r="E5" s="69"/>
    </row>
    <row r="6" spans="1:5" s="11" customFormat="1" ht="13.5" customHeight="1">
      <c r="A6" s="14" t="s">
        <v>4</v>
      </c>
      <c r="B6" s="9" t="s">
        <v>5</v>
      </c>
      <c r="C6" s="9" t="s">
        <v>6</v>
      </c>
      <c r="D6" s="27" t="s">
        <v>7</v>
      </c>
      <c r="E6" s="18" t="s">
        <v>8</v>
      </c>
    </row>
    <row r="7" spans="1:5" s="11" customFormat="1" ht="13.5" customHeight="1">
      <c r="A7" s="12" t="s">
        <v>9</v>
      </c>
      <c r="B7" s="35"/>
      <c r="C7" s="35"/>
      <c r="D7" s="28"/>
      <c r="E7" s="16"/>
    </row>
    <row r="8" spans="1:5" s="10" customFormat="1" ht="13.5" customHeight="1">
      <c r="A8" s="37" t="s">
        <v>10</v>
      </c>
      <c r="B8" s="38">
        <f>SUM(B9:B11)</f>
        <v>242000</v>
      </c>
      <c r="C8" s="38">
        <f>SUM(C9:C11)</f>
        <v>194000</v>
      </c>
      <c r="D8" s="28"/>
      <c r="E8" s="16"/>
    </row>
    <row r="9" spans="1:5" s="10" customFormat="1" ht="13.5" customHeight="1">
      <c r="A9" s="12" t="s">
        <v>11</v>
      </c>
      <c r="B9" s="35">
        <v>0</v>
      </c>
      <c r="C9" s="35">
        <v>0</v>
      </c>
      <c r="D9" s="28">
        <f>B9-C9</f>
        <v>0</v>
      </c>
      <c r="E9" s="16"/>
    </row>
    <row r="10" spans="1:5" s="10" customFormat="1" ht="13.5" customHeight="1">
      <c r="A10" s="12" t="s">
        <v>12</v>
      </c>
      <c r="B10" s="35">
        <v>192000</v>
      </c>
      <c r="C10" s="35">
        <v>144000</v>
      </c>
      <c r="D10" s="28">
        <f>B10-C10</f>
        <v>48000</v>
      </c>
      <c r="E10" s="16" t="s">
        <v>13</v>
      </c>
    </row>
    <row r="11" spans="1:5" s="10" customFormat="1" ht="13.5" customHeight="1">
      <c r="A11" s="12" t="s">
        <v>14</v>
      </c>
      <c r="B11" s="35">
        <v>50000</v>
      </c>
      <c r="C11" s="35">
        <v>50000</v>
      </c>
      <c r="D11" s="28">
        <f>B11-C11</f>
        <v>0</v>
      </c>
      <c r="E11" s="16" t="s">
        <v>15</v>
      </c>
    </row>
    <row r="12" spans="1:5" s="10" customFormat="1" ht="13.5" customHeight="1">
      <c r="A12" s="37" t="s">
        <v>16</v>
      </c>
      <c r="B12" s="38">
        <f>SUM(B13:B18)</f>
        <v>123400000</v>
      </c>
      <c r="C12" s="38">
        <f>SUM(C13:C18)</f>
        <v>90400000</v>
      </c>
      <c r="D12" s="28"/>
      <c r="E12" s="36"/>
    </row>
    <row r="13" spans="1:5" s="10" customFormat="1" ht="13.5" customHeight="1">
      <c r="A13" s="12" t="s">
        <v>17</v>
      </c>
      <c r="B13" s="35">
        <v>42000000</v>
      </c>
      <c r="C13" s="35">
        <v>35000000</v>
      </c>
      <c r="D13" s="28">
        <f aca="true" t="shared" si="0" ref="D13:D24">B13-C13</f>
        <v>7000000</v>
      </c>
      <c r="E13" s="36"/>
    </row>
    <row r="14" spans="1:5" s="10" customFormat="1" ht="13.5" customHeight="1">
      <c r="A14" s="12" t="s">
        <v>18</v>
      </c>
      <c r="B14" s="35">
        <v>400000</v>
      </c>
      <c r="C14" s="35">
        <v>400000</v>
      </c>
      <c r="D14" s="28">
        <f t="shared" si="0"/>
        <v>0</v>
      </c>
      <c r="E14" s="36"/>
    </row>
    <row r="15" spans="1:5" s="10" customFormat="1" ht="13.5" customHeight="1">
      <c r="A15" s="12" t="s">
        <v>19</v>
      </c>
      <c r="B15" s="35">
        <v>6000000</v>
      </c>
      <c r="C15" s="35">
        <v>6000000</v>
      </c>
      <c r="D15" s="28">
        <f t="shared" si="0"/>
        <v>0</v>
      </c>
      <c r="E15" s="36"/>
    </row>
    <row r="16" spans="1:5" s="10" customFormat="1" ht="13.5" customHeight="1">
      <c r="A16" s="12" t="s">
        <v>20</v>
      </c>
      <c r="B16" s="35">
        <v>14000000</v>
      </c>
      <c r="C16" s="35">
        <v>16000000</v>
      </c>
      <c r="D16" s="28">
        <f t="shared" si="0"/>
        <v>-2000000</v>
      </c>
      <c r="E16" s="39" t="s">
        <v>21</v>
      </c>
    </row>
    <row r="17" spans="1:5" s="10" customFormat="1" ht="13.5" customHeight="1">
      <c r="A17" s="12" t="s">
        <v>22</v>
      </c>
      <c r="B17" s="70">
        <v>60000000</v>
      </c>
      <c r="C17" s="70">
        <v>32000000</v>
      </c>
      <c r="D17" s="71">
        <f t="shared" si="0"/>
        <v>28000000</v>
      </c>
      <c r="E17" s="72"/>
    </row>
    <row r="18" spans="1:5" s="10" customFormat="1" ht="13.5" customHeight="1">
      <c r="A18" s="12" t="s">
        <v>23</v>
      </c>
      <c r="B18" s="70">
        <v>1000000</v>
      </c>
      <c r="C18" s="70">
        <v>1000000</v>
      </c>
      <c r="D18" s="71">
        <f t="shared" si="0"/>
        <v>0</v>
      </c>
      <c r="E18" s="72"/>
    </row>
    <row r="19" spans="1:5" s="10" customFormat="1" ht="13.5" customHeight="1">
      <c r="A19" s="37" t="s">
        <v>24</v>
      </c>
      <c r="B19" s="73">
        <f>SUM(B20:B25)</f>
        <v>13000000</v>
      </c>
      <c r="C19" s="73">
        <f>SUM(C20:C25)</f>
        <v>40094000</v>
      </c>
      <c r="D19" s="71">
        <f t="shared" si="0"/>
        <v>-27094000</v>
      </c>
      <c r="E19" s="74"/>
    </row>
    <row r="20" spans="1:5" s="10" customFormat="1" ht="13.5" customHeight="1">
      <c r="A20" s="12" t="s">
        <v>25</v>
      </c>
      <c r="B20" s="70">
        <v>8000000</v>
      </c>
      <c r="C20" s="70">
        <v>8000000</v>
      </c>
      <c r="D20" s="71">
        <f t="shared" si="0"/>
        <v>0</v>
      </c>
      <c r="E20" s="74" t="s">
        <v>26</v>
      </c>
    </row>
    <row r="21" spans="1:5" s="10" customFormat="1" ht="13.5" customHeight="1">
      <c r="A21" s="12"/>
      <c r="B21" s="70">
        <v>0</v>
      </c>
      <c r="C21" s="70">
        <v>2700000</v>
      </c>
      <c r="D21" s="71">
        <f t="shared" si="0"/>
        <v>-2700000</v>
      </c>
      <c r="E21" s="74" t="s">
        <v>27</v>
      </c>
    </row>
    <row r="22" spans="1:5" s="10" customFormat="1" ht="13.5" customHeight="1">
      <c r="A22" s="12"/>
      <c r="B22" s="70"/>
      <c r="C22" s="70">
        <v>16744000</v>
      </c>
      <c r="D22" s="71">
        <f t="shared" si="0"/>
        <v>-16744000</v>
      </c>
      <c r="E22" s="74" t="s">
        <v>28</v>
      </c>
    </row>
    <row r="23" spans="1:5" s="10" customFormat="1" ht="13.5" customHeight="1">
      <c r="A23" s="12"/>
      <c r="B23" s="70">
        <v>5000000</v>
      </c>
      <c r="C23" s="70">
        <v>5000000</v>
      </c>
      <c r="D23" s="71">
        <f t="shared" si="0"/>
        <v>0</v>
      </c>
      <c r="E23" s="74" t="s">
        <v>29</v>
      </c>
    </row>
    <row r="24" spans="1:5" s="10" customFormat="1" ht="13.5" customHeight="1">
      <c r="A24" s="12"/>
      <c r="B24" s="70"/>
      <c r="C24" s="70">
        <v>6650000</v>
      </c>
      <c r="D24" s="71">
        <f t="shared" si="0"/>
        <v>-6650000</v>
      </c>
      <c r="E24" s="74" t="s">
        <v>30</v>
      </c>
    </row>
    <row r="25" spans="1:5" s="10" customFormat="1" ht="13.5" customHeight="1">
      <c r="A25" s="12"/>
      <c r="B25" s="70"/>
      <c r="C25" s="70">
        <v>1000000</v>
      </c>
      <c r="D25" s="71"/>
      <c r="E25" s="74" t="s">
        <v>31</v>
      </c>
    </row>
    <row r="26" spans="1:5" s="10" customFormat="1" ht="13.5" customHeight="1">
      <c r="A26" s="41" t="s">
        <v>32</v>
      </c>
      <c r="B26" s="73">
        <f>SUM(B34:B43)</f>
        <v>83825000</v>
      </c>
      <c r="C26" s="73">
        <f>SUM(C34:C43)</f>
        <v>119979000</v>
      </c>
      <c r="D26" s="71">
        <f>B26-C26</f>
        <v>-36154000</v>
      </c>
      <c r="E26" s="74"/>
    </row>
    <row r="27" spans="1:5" s="10" customFormat="1" ht="13.5" customHeight="1">
      <c r="A27" s="41"/>
      <c r="B27" s="70">
        <v>2700000</v>
      </c>
      <c r="C27" s="73"/>
      <c r="D27" s="71"/>
      <c r="E27" s="74" t="s">
        <v>33</v>
      </c>
    </row>
    <row r="28" spans="1:5" s="10" customFormat="1" ht="13.5" customHeight="1">
      <c r="A28" s="41"/>
      <c r="B28" s="70">
        <v>15000000</v>
      </c>
      <c r="C28" s="73"/>
      <c r="D28" s="71"/>
      <c r="E28" s="74" t="s">
        <v>34</v>
      </c>
    </row>
    <row r="29" spans="1:5" s="10" customFormat="1" ht="13.5" customHeight="1">
      <c r="A29" s="41"/>
      <c r="B29" s="70">
        <v>8000000</v>
      </c>
      <c r="C29" s="73"/>
      <c r="D29" s="71"/>
      <c r="E29" s="74" t="s">
        <v>35</v>
      </c>
    </row>
    <row r="30" spans="1:5" s="10" customFormat="1" ht="13.5" customHeight="1">
      <c r="A30" s="41"/>
      <c r="B30" s="70">
        <v>3000000</v>
      </c>
      <c r="C30" s="73"/>
      <c r="D30" s="71"/>
      <c r="E30" s="74" t="s">
        <v>36</v>
      </c>
    </row>
    <row r="31" spans="1:5" s="10" customFormat="1" ht="13.5" customHeight="1">
      <c r="A31" s="41"/>
      <c r="B31" s="70">
        <v>1322000</v>
      </c>
      <c r="C31" s="70"/>
      <c r="D31" s="71"/>
      <c r="E31" s="74" t="s">
        <v>37</v>
      </c>
    </row>
    <row r="32" spans="1:5" s="10" customFormat="1" ht="13.5" customHeight="1">
      <c r="A32" s="41"/>
      <c r="B32" s="70">
        <v>1808000</v>
      </c>
      <c r="C32" s="70"/>
      <c r="D32" s="71"/>
      <c r="E32" s="74" t="s">
        <v>38</v>
      </c>
    </row>
    <row r="33" spans="1:5" s="10" customFormat="1" ht="13.5" customHeight="1">
      <c r="A33" s="41"/>
      <c r="B33" s="70">
        <v>1704000</v>
      </c>
      <c r="C33" s="70"/>
      <c r="D33" s="71"/>
      <c r="E33" s="74" t="s">
        <v>39</v>
      </c>
    </row>
    <row r="34" spans="1:5" s="10" customFormat="1" ht="13.5" customHeight="1">
      <c r="A34" s="42"/>
      <c r="B34" s="70">
        <v>2400000</v>
      </c>
      <c r="C34" s="70">
        <v>2600000</v>
      </c>
      <c r="D34" s="71">
        <f>B34-C34</f>
        <v>-200000</v>
      </c>
      <c r="E34" s="75" t="s">
        <v>40</v>
      </c>
    </row>
    <row r="35" spans="1:5" s="10" customFormat="1" ht="13.5" customHeight="1">
      <c r="A35" s="42"/>
      <c r="B35" s="70">
        <v>2400000</v>
      </c>
      <c r="C35" s="70">
        <v>2000000</v>
      </c>
      <c r="D35" s="71">
        <f>B35-C35</f>
        <v>400000</v>
      </c>
      <c r="E35" s="75" t="s">
        <v>41</v>
      </c>
    </row>
    <row r="36" spans="1:5" s="10" customFormat="1" ht="13.5" customHeight="1">
      <c r="A36" s="42"/>
      <c r="B36" s="70">
        <v>2625000</v>
      </c>
      <c r="C36" s="70">
        <v>2625000</v>
      </c>
      <c r="D36" s="71">
        <f>B36-C36</f>
        <v>0</v>
      </c>
      <c r="E36" s="75" t="s">
        <v>42</v>
      </c>
    </row>
    <row r="37" spans="1:5" s="10" customFormat="1" ht="13.5" customHeight="1">
      <c r="A37" s="42"/>
      <c r="B37" s="70">
        <v>200000</v>
      </c>
      <c r="C37" s="70"/>
      <c r="D37" s="71"/>
      <c r="E37" s="75" t="s">
        <v>43</v>
      </c>
    </row>
    <row r="38" spans="1:5" s="10" customFormat="1" ht="13.5" customHeight="1">
      <c r="A38" s="42"/>
      <c r="B38" s="70"/>
      <c r="C38" s="70">
        <v>4100000</v>
      </c>
      <c r="D38" s="71">
        <f>B38-C38</f>
        <v>-4100000</v>
      </c>
      <c r="E38" s="75" t="s">
        <v>44</v>
      </c>
    </row>
    <row r="39" spans="1:5" s="10" customFormat="1" ht="13.5" customHeight="1">
      <c r="A39" s="42"/>
      <c r="B39" s="70"/>
      <c r="C39" s="70">
        <v>5005000</v>
      </c>
      <c r="D39" s="71">
        <f>B39-C39</f>
        <v>-5005000</v>
      </c>
      <c r="E39" s="75" t="s">
        <v>45</v>
      </c>
    </row>
    <row r="40" spans="1:5" s="10" customFormat="1" ht="13.5" customHeight="1">
      <c r="A40" s="42"/>
      <c r="B40" s="70"/>
      <c r="C40" s="70">
        <v>27449000</v>
      </c>
      <c r="D40" s="71">
        <f>B40-C40</f>
        <v>-27449000</v>
      </c>
      <c r="E40" s="75" t="s">
        <v>46</v>
      </c>
    </row>
    <row r="41" spans="1:5" s="10" customFormat="1" ht="13.5" customHeight="1">
      <c r="A41" s="42"/>
      <c r="B41" s="70">
        <v>70000000</v>
      </c>
      <c r="C41" s="70">
        <v>70000000</v>
      </c>
      <c r="D41" s="71">
        <f>B41-C41</f>
        <v>0</v>
      </c>
      <c r="E41" s="75" t="s">
        <v>47</v>
      </c>
    </row>
    <row r="42" spans="1:5" s="10" customFormat="1" ht="13.5" customHeight="1">
      <c r="A42" s="42" t="s">
        <v>48</v>
      </c>
      <c r="B42" s="35">
        <v>2000000</v>
      </c>
      <c r="C42" s="35">
        <v>2000000</v>
      </c>
      <c r="D42" s="28">
        <f>B42-C42</f>
        <v>0</v>
      </c>
      <c r="E42" s="43" t="s">
        <v>49</v>
      </c>
    </row>
    <row r="43" spans="1:5" s="10" customFormat="1" ht="13.5" customHeight="1">
      <c r="A43" s="42"/>
      <c r="B43" s="35">
        <v>4200000</v>
      </c>
      <c r="C43" s="35">
        <v>4200000</v>
      </c>
      <c r="D43" s="28"/>
      <c r="E43" s="43" t="s">
        <v>50</v>
      </c>
    </row>
    <row r="44" spans="1:5" s="10" customFormat="1" ht="13.5" customHeight="1">
      <c r="A44" s="42" t="s">
        <v>51</v>
      </c>
      <c r="B44" s="35">
        <v>3000000</v>
      </c>
      <c r="C44" s="35">
        <v>420000</v>
      </c>
      <c r="D44" s="28">
        <f>B44-C44</f>
        <v>2580000</v>
      </c>
      <c r="E44" s="40" t="s">
        <v>52</v>
      </c>
    </row>
    <row r="45" spans="1:5" s="10" customFormat="1" ht="13.5" customHeight="1">
      <c r="A45" s="42" t="s">
        <v>53</v>
      </c>
      <c r="B45" s="35">
        <v>2000000</v>
      </c>
      <c r="C45" s="35">
        <v>4000000</v>
      </c>
      <c r="D45" s="28">
        <f>B45-C45</f>
        <v>-2000000</v>
      </c>
      <c r="E45" s="40" t="s">
        <v>54</v>
      </c>
    </row>
    <row r="46" spans="1:5" s="10" customFormat="1" ht="13.5" customHeight="1">
      <c r="A46" s="42" t="s">
        <v>55</v>
      </c>
      <c r="B46" s="35">
        <v>0</v>
      </c>
      <c r="C46" s="35">
        <v>0</v>
      </c>
      <c r="D46" s="28">
        <f>B46-C46</f>
        <v>0</v>
      </c>
      <c r="E46" s="43"/>
    </row>
    <row r="47" spans="1:5" s="10" customFormat="1" ht="13.5" customHeight="1">
      <c r="A47" s="42" t="s">
        <v>56</v>
      </c>
      <c r="B47" s="35">
        <v>0</v>
      </c>
      <c r="C47" s="35">
        <v>0</v>
      </c>
      <c r="D47" s="28">
        <f>B47-C47</f>
        <v>0</v>
      </c>
      <c r="E47" s="44"/>
    </row>
    <row r="48" spans="1:5" s="10" customFormat="1" ht="13.5" customHeight="1">
      <c r="A48" s="42" t="s">
        <v>57</v>
      </c>
      <c r="B48" s="35">
        <v>0</v>
      </c>
      <c r="C48" s="35">
        <v>0</v>
      </c>
      <c r="D48" s="28">
        <f>B48-C48</f>
        <v>0</v>
      </c>
      <c r="E48" s="44"/>
    </row>
    <row r="49" spans="1:5" s="10" customFormat="1" ht="13.5" customHeight="1">
      <c r="A49" s="19" t="s">
        <v>58</v>
      </c>
      <c r="B49" s="53">
        <f>B8+B12+B19+B26+B44+B45+B46</f>
        <v>225467000</v>
      </c>
      <c r="C49" s="53">
        <f>C8+C12+C19+C26+C44+C45+C46</f>
        <v>255087000</v>
      </c>
      <c r="D49" s="29">
        <f>SUM(D7:D36)</f>
        <v>-56094000</v>
      </c>
      <c r="E49" s="20"/>
    </row>
    <row r="50" spans="1:5" s="10" customFormat="1" ht="13.5" customHeight="1">
      <c r="A50" s="15" t="s">
        <v>59</v>
      </c>
      <c r="B50" s="45">
        <v>10659802</v>
      </c>
      <c r="C50" s="45">
        <v>2201499</v>
      </c>
      <c r="D50" s="28">
        <f>B50-C50</f>
        <v>8458303</v>
      </c>
      <c r="E50" s="65"/>
    </row>
    <row r="51" spans="1:5" s="10" customFormat="1" ht="13.5" customHeight="1">
      <c r="A51" s="21" t="s">
        <v>60</v>
      </c>
      <c r="B51" s="52">
        <f>SUM(B49:B50)</f>
        <v>236126802</v>
      </c>
      <c r="C51" s="52">
        <f>SUM(C49:C50)</f>
        <v>257288499</v>
      </c>
      <c r="D51" s="30">
        <f>SUM(D49:D50)</f>
        <v>-47635697</v>
      </c>
      <c r="E51" s="22"/>
    </row>
    <row r="52" spans="1:5" s="10" customFormat="1" ht="13.5" customHeight="1">
      <c r="A52" s="42" t="s">
        <v>61</v>
      </c>
      <c r="B52" s="35"/>
      <c r="C52" s="35"/>
      <c r="D52" s="28"/>
      <c r="E52" s="40"/>
    </row>
    <row r="53" spans="1:5" s="10" customFormat="1" ht="13.5" customHeight="1">
      <c r="A53" s="41" t="s">
        <v>62</v>
      </c>
      <c r="B53" s="46">
        <f>SUM(B54:B76)</f>
        <v>181909000</v>
      </c>
      <c r="C53" s="46">
        <f>SUM(C54:C76)</f>
        <v>185373000</v>
      </c>
      <c r="D53" s="28"/>
      <c r="E53" s="40"/>
    </row>
    <row r="54" spans="1:5" s="10" customFormat="1" ht="13.5" customHeight="1">
      <c r="A54" s="42" t="s">
        <v>63</v>
      </c>
      <c r="B54" s="35">
        <v>37000000</v>
      </c>
      <c r="C54" s="35">
        <v>18000000</v>
      </c>
      <c r="D54" s="28">
        <f>B54-C54</f>
        <v>19000000</v>
      </c>
      <c r="E54" s="40"/>
    </row>
    <row r="55" spans="1:5" s="10" customFormat="1" ht="13.5" customHeight="1">
      <c r="A55" s="76" t="s">
        <v>64</v>
      </c>
      <c r="B55" s="70">
        <v>6000000</v>
      </c>
      <c r="C55" s="35">
        <v>6000000</v>
      </c>
      <c r="D55" s="28">
        <f>B55-C55</f>
        <v>0</v>
      </c>
      <c r="E55" s="47"/>
    </row>
    <row r="56" spans="1:5" s="10" customFormat="1" ht="13.5" customHeight="1">
      <c r="A56" s="77" t="s">
        <v>65</v>
      </c>
      <c r="B56" s="70"/>
      <c r="C56" s="35">
        <v>2700000</v>
      </c>
      <c r="D56" s="28">
        <f>B56-C56</f>
        <v>-2700000</v>
      </c>
      <c r="E56" s="36"/>
    </row>
    <row r="57" spans="1:5" s="10" customFormat="1" ht="13.5" customHeight="1">
      <c r="A57" s="78" t="s">
        <v>66</v>
      </c>
      <c r="B57" s="70">
        <v>2000000</v>
      </c>
      <c r="C57" s="35">
        <v>2000000</v>
      </c>
      <c r="D57" s="28">
        <f>B57-C57</f>
        <v>0</v>
      </c>
      <c r="E57" s="40"/>
    </row>
    <row r="58" spans="1:5" s="10" customFormat="1" ht="13.5" customHeight="1">
      <c r="A58" s="79" t="s">
        <v>67</v>
      </c>
      <c r="B58" s="80">
        <v>2700000</v>
      </c>
      <c r="C58" s="38"/>
      <c r="D58" s="28"/>
      <c r="E58" s="63"/>
    </row>
    <row r="59" spans="1:5" s="10" customFormat="1" ht="13.5" customHeight="1">
      <c r="A59" s="79" t="s">
        <v>68</v>
      </c>
      <c r="B59" s="80">
        <v>15000000</v>
      </c>
      <c r="C59" s="64"/>
      <c r="D59" s="62"/>
      <c r="E59" s="63"/>
    </row>
    <row r="60" spans="1:5" s="10" customFormat="1" ht="13.5" customHeight="1">
      <c r="A60" s="79" t="s">
        <v>69</v>
      </c>
      <c r="B60" s="80">
        <v>8000000</v>
      </c>
      <c r="C60" s="64"/>
      <c r="D60" s="62"/>
      <c r="E60" s="63"/>
    </row>
    <row r="61" spans="1:5" s="10" customFormat="1" ht="13.5" customHeight="1">
      <c r="A61" s="79" t="s">
        <v>70</v>
      </c>
      <c r="B61" s="80">
        <v>3000000</v>
      </c>
      <c r="C61" s="64"/>
      <c r="D61" s="62"/>
      <c r="E61" s="63"/>
    </row>
    <row r="62" spans="1:5" s="10" customFormat="1" ht="13.5" customHeight="1">
      <c r="A62" s="79" t="s">
        <v>71</v>
      </c>
      <c r="B62" s="80">
        <v>1322000</v>
      </c>
      <c r="C62" s="61"/>
      <c r="D62" s="62"/>
      <c r="E62" s="63"/>
    </row>
    <row r="63" spans="1:5" s="10" customFormat="1" ht="13.5" customHeight="1">
      <c r="A63" s="79" t="s">
        <v>72</v>
      </c>
      <c r="B63" s="80">
        <v>1808000</v>
      </c>
      <c r="C63" s="61"/>
      <c r="D63" s="62"/>
      <c r="E63" s="63"/>
    </row>
    <row r="64" spans="1:5" s="10" customFormat="1" ht="13.5" customHeight="1">
      <c r="A64" s="79" t="s">
        <v>73</v>
      </c>
      <c r="B64" s="80">
        <v>1704000</v>
      </c>
      <c r="C64" s="61"/>
      <c r="D64" s="62"/>
      <c r="E64" s="63"/>
    </row>
    <row r="65" spans="1:5" s="10" customFormat="1" ht="13.5" customHeight="1">
      <c r="A65" s="78" t="s">
        <v>74</v>
      </c>
      <c r="B65" s="70">
        <v>2600000</v>
      </c>
      <c r="C65" s="35">
        <v>2600000</v>
      </c>
      <c r="D65" s="28">
        <f aca="true" t="shared" si="1" ref="D65:D70">B65-C65</f>
        <v>0</v>
      </c>
      <c r="E65" s="40"/>
    </row>
    <row r="66" spans="1:5" s="10" customFormat="1" ht="13.5" customHeight="1">
      <c r="A66" s="78" t="s">
        <v>75</v>
      </c>
      <c r="B66" s="70">
        <v>2000000</v>
      </c>
      <c r="C66" s="35">
        <v>2000000</v>
      </c>
      <c r="D66" s="28">
        <f t="shared" si="1"/>
        <v>0</v>
      </c>
      <c r="E66" s="40"/>
    </row>
    <row r="67" spans="1:5" s="10" customFormat="1" ht="13.5" customHeight="1">
      <c r="A67" s="78" t="s">
        <v>76</v>
      </c>
      <c r="B67" s="70">
        <v>5000000</v>
      </c>
      <c r="C67" s="35">
        <v>5000000</v>
      </c>
      <c r="D67" s="56">
        <f t="shared" si="1"/>
        <v>0</v>
      </c>
      <c r="E67" s="40"/>
    </row>
    <row r="68" spans="1:5" s="10" customFormat="1" ht="13.5" customHeight="1">
      <c r="A68" s="78" t="s">
        <v>77</v>
      </c>
      <c r="B68" s="70">
        <v>2625000</v>
      </c>
      <c r="C68" s="35">
        <v>2625000</v>
      </c>
      <c r="D68" s="56">
        <f t="shared" si="1"/>
        <v>0</v>
      </c>
      <c r="E68" s="40"/>
    </row>
    <row r="69" spans="1:5" s="10" customFormat="1" ht="13.5" customHeight="1">
      <c r="A69" s="78" t="s">
        <v>78</v>
      </c>
      <c r="B69" s="81">
        <v>6500000</v>
      </c>
      <c r="C69" s="55">
        <v>6500000</v>
      </c>
      <c r="D69" s="56">
        <f t="shared" si="1"/>
        <v>0</v>
      </c>
      <c r="E69" s="48" t="s">
        <v>79</v>
      </c>
    </row>
    <row r="70" spans="1:5" s="10" customFormat="1" ht="13.5" customHeight="1">
      <c r="A70" s="58" t="s">
        <v>80</v>
      </c>
      <c r="B70" s="35">
        <v>8000000</v>
      </c>
      <c r="C70" s="35">
        <v>8000000</v>
      </c>
      <c r="D70" s="56">
        <f t="shared" si="1"/>
        <v>0</v>
      </c>
      <c r="E70" s="48"/>
    </row>
    <row r="71" spans="1:5" s="10" customFormat="1" ht="13.5" customHeight="1">
      <c r="A71" s="58" t="s">
        <v>81</v>
      </c>
      <c r="B71" s="35">
        <v>70000000</v>
      </c>
      <c r="C71" s="35">
        <v>70000000</v>
      </c>
      <c r="D71" s="56"/>
      <c r="E71" s="48"/>
    </row>
    <row r="72" spans="1:5" s="10" customFormat="1" ht="13.5" customHeight="1">
      <c r="A72" s="58" t="s">
        <v>82</v>
      </c>
      <c r="B72" s="35"/>
      <c r="C72" s="35">
        <v>16744000</v>
      </c>
      <c r="D72" s="56">
        <f>B72-C72</f>
        <v>-16744000</v>
      </c>
      <c r="E72" s="48"/>
    </row>
    <row r="73" spans="1:5" s="10" customFormat="1" ht="13.5" customHeight="1">
      <c r="A73" s="42" t="s">
        <v>83</v>
      </c>
      <c r="B73" s="35">
        <v>6650000</v>
      </c>
      <c r="C73" s="35">
        <v>6650000</v>
      </c>
      <c r="D73" s="28">
        <f>B73-C73</f>
        <v>0</v>
      </c>
      <c r="E73" s="40"/>
    </row>
    <row r="74" spans="1:5" s="10" customFormat="1" ht="13.5" customHeight="1">
      <c r="A74" s="42" t="s">
        <v>84</v>
      </c>
      <c r="B74" s="35"/>
      <c r="C74" s="35">
        <v>27449000</v>
      </c>
      <c r="D74" s="56">
        <f>B74-C74</f>
        <v>-27449000</v>
      </c>
      <c r="E74" s="48"/>
    </row>
    <row r="75" spans="1:5" s="10" customFormat="1" ht="13.5" customHeight="1">
      <c r="A75" s="42" t="s">
        <v>85</v>
      </c>
      <c r="B75" s="55"/>
      <c r="C75" s="55">
        <v>4100000</v>
      </c>
      <c r="D75" s="56">
        <f>B75-C75</f>
        <v>-4100000</v>
      </c>
      <c r="E75" s="48"/>
    </row>
    <row r="76" spans="1:5" s="10" customFormat="1" ht="13.5" customHeight="1">
      <c r="A76" s="42" t="s">
        <v>86</v>
      </c>
      <c r="B76" s="55"/>
      <c r="C76" s="55">
        <v>5005000</v>
      </c>
      <c r="D76" s="56">
        <f>B76-C76</f>
        <v>-5005000</v>
      </c>
      <c r="E76" s="48"/>
    </row>
    <row r="77" spans="1:5" s="10" customFormat="1" ht="13.5" customHeight="1">
      <c r="A77" s="41" t="s">
        <v>87</v>
      </c>
      <c r="B77" s="38">
        <f>SUM(B78:B107)</f>
        <v>44122000</v>
      </c>
      <c r="C77" s="38">
        <f>SUM(C78:C107)</f>
        <v>61480000</v>
      </c>
      <c r="D77" s="57"/>
      <c r="E77" s="40"/>
    </row>
    <row r="78" spans="1:5" s="10" customFormat="1" ht="13.5" customHeight="1">
      <c r="A78" s="42" t="s">
        <v>88</v>
      </c>
      <c r="B78" s="35">
        <v>80000000</v>
      </c>
      <c r="C78" s="35">
        <v>80000000</v>
      </c>
      <c r="D78" s="56">
        <f aca="true" t="shared" si="2" ref="D78:D99">B78-C78</f>
        <v>0</v>
      </c>
      <c r="E78" s="40" t="s">
        <v>89</v>
      </c>
    </row>
    <row r="79" spans="1:5" s="10" customFormat="1" ht="13.5" customHeight="1">
      <c r="A79" s="42" t="s">
        <v>90</v>
      </c>
      <c r="B79" s="35">
        <v>400000</v>
      </c>
      <c r="C79" s="35">
        <v>300000</v>
      </c>
      <c r="D79" s="56">
        <f t="shared" si="2"/>
        <v>100000</v>
      </c>
      <c r="E79" s="40"/>
    </row>
    <row r="80" spans="1:5" s="10" customFormat="1" ht="13.5" customHeight="1">
      <c r="A80" s="42" t="s">
        <v>91</v>
      </c>
      <c r="B80" s="35">
        <v>1700000</v>
      </c>
      <c r="C80" s="35">
        <v>1500000</v>
      </c>
      <c r="D80" s="56">
        <f t="shared" si="2"/>
        <v>200000</v>
      </c>
      <c r="E80" s="40"/>
    </row>
    <row r="81" spans="1:5" s="10" customFormat="1" ht="13.5" customHeight="1">
      <c r="A81" s="42" t="s">
        <v>92</v>
      </c>
      <c r="B81" s="35">
        <v>1200000</v>
      </c>
      <c r="C81" s="35">
        <v>10000000</v>
      </c>
      <c r="D81" s="56">
        <f t="shared" si="2"/>
        <v>-8800000</v>
      </c>
      <c r="E81" s="40"/>
    </row>
    <row r="82" spans="1:5" s="10" customFormat="1" ht="13.5" customHeight="1">
      <c r="A82" s="42" t="s">
        <v>93</v>
      </c>
      <c r="B82" s="35">
        <v>6000000</v>
      </c>
      <c r="C82" s="35">
        <v>6000000</v>
      </c>
      <c r="D82" s="56">
        <f t="shared" si="2"/>
        <v>0</v>
      </c>
      <c r="E82" s="40"/>
    </row>
    <row r="83" spans="1:5" s="10" customFormat="1" ht="13.5" customHeight="1">
      <c r="A83" s="42" t="s">
        <v>94</v>
      </c>
      <c r="B83" s="35">
        <v>800000</v>
      </c>
      <c r="C83" s="35">
        <v>800000</v>
      </c>
      <c r="D83" s="28">
        <f t="shared" si="2"/>
        <v>0</v>
      </c>
      <c r="E83" s="40"/>
    </row>
    <row r="84" spans="1:5" s="10" customFormat="1" ht="13.5" customHeight="1">
      <c r="A84" s="42" t="s">
        <v>95</v>
      </c>
      <c r="B84" s="35">
        <v>5000000</v>
      </c>
      <c r="C84" s="35">
        <v>5000000</v>
      </c>
      <c r="D84" s="28">
        <f t="shared" si="2"/>
        <v>0</v>
      </c>
      <c r="E84" s="40"/>
    </row>
    <row r="85" spans="1:5" s="10" customFormat="1" ht="13.5" customHeight="1">
      <c r="A85" s="42" t="s">
        <v>96</v>
      </c>
      <c r="B85" s="35">
        <v>800000</v>
      </c>
      <c r="C85" s="35">
        <v>1000000</v>
      </c>
      <c r="D85" s="28">
        <f t="shared" si="2"/>
        <v>-200000</v>
      </c>
      <c r="E85" s="40"/>
    </row>
    <row r="86" spans="1:5" s="10" customFormat="1" ht="13.5" customHeight="1">
      <c r="A86" s="42" t="s">
        <v>97</v>
      </c>
      <c r="B86" s="35">
        <v>3000000</v>
      </c>
      <c r="C86" s="35">
        <v>3000000</v>
      </c>
      <c r="D86" s="28">
        <f t="shared" si="2"/>
        <v>0</v>
      </c>
      <c r="E86" s="40"/>
    </row>
    <row r="87" spans="1:5" s="10" customFormat="1" ht="13.5" customHeight="1">
      <c r="A87" s="42" t="s">
        <v>98</v>
      </c>
      <c r="B87" s="35">
        <v>8900000</v>
      </c>
      <c r="C87" s="35">
        <v>10000000</v>
      </c>
      <c r="D87" s="28">
        <f t="shared" si="2"/>
        <v>-1100000</v>
      </c>
      <c r="E87" s="40"/>
    </row>
    <row r="88" spans="1:5" s="10" customFormat="1" ht="13.5" customHeight="1">
      <c r="A88" s="42" t="s">
        <v>99</v>
      </c>
      <c r="B88" s="35">
        <v>2000</v>
      </c>
      <c r="C88" s="35">
        <v>0</v>
      </c>
      <c r="D88" s="28">
        <f t="shared" si="2"/>
        <v>2000</v>
      </c>
      <c r="E88" s="40"/>
    </row>
    <row r="89" spans="1:5" s="10" customFormat="1" ht="13.5" customHeight="1">
      <c r="A89" s="42" t="s">
        <v>100</v>
      </c>
      <c r="B89" s="35">
        <v>10000000</v>
      </c>
      <c r="C89" s="35">
        <v>10000000</v>
      </c>
      <c r="D89" s="28">
        <f t="shared" si="2"/>
        <v>0</v>
      </c>
      <c r="E89" s="40"/>
    </row>
    <row r="90" spans="1:5" s="10" customFormat="1" ht="13.5" customHeight="1">
      <c r="A90" s="42" t="s">
        <v>101</v>
      </c>
      <c r="B90" s="35">
        <v>6000000</v>
      </c>
      <c r="C90" s="35">
        <v>6000000</v>
      </c>
      <c r="D90" s="28">
        <f t="shared" si="2"/>
        <v>0</v>
      </c>
      <c r="E90" s="40" t="s">
        <v>102</v>
      </c>
    </row>
    <row r="91" spans="1:5" s="10" customFormat="1" ht="13.5" customHeight="1">
      <c r="A91" s="42" t="s">
        <v>103</v>
      </c>
      <c r="B91" s="35">
        <v>1500000</v>
      </c>
      <c r="C91" s="35">
        <v>1500000</v>
      </c>
      <c r="D91" s="28">
        <f t="shared" si="2"/>
        <v>0</v>
      </c>
      <c r="E91" s="40"/>
    </row>
    <row r="92" spans="1:5" s="10" customFormat="1" ht="13.5" customHeight="1">
      <c r="A92" s="42" t="s">
        <v>104</v>
      </c>
      <c r="B92" s="35">
        <v>450000</v>
      </c>
      <c r="C92" s="35">
        <v>5000000</v>
      </c>
      <c r="D92" s="28">
        <f t="shared" si="2"/>
        <v>-4550000</v>
      </c>
      <c r="E92" s="48"/>
    </row>
    <row r="93" spans="1:5" s="10" customFormat="1" ht="13.5" customHeight="1">
      <c r="A93" s="42" t="s">
        <v>105</v>
      </c>
      <c r="B93" s="35">
        <v>1500000</v>
      </c>
      <c r="C93" s="35">
        <v>1500000</v>
      </c>
      <c r="D93" s="28">
        <f t="shared" si="2"/>
        <v>0</v>
      </c>
      <c r="E93" s="40"/>
    </row>
    <row r="94" spans="1:5" s="10" customFormat="1" ht="13.5" customHeight="1">
      <c r="A94" s="42" t="s">
        <v>106</v>
      </c>
      <c r="B94" s="35">
        <v>7000000</v>
      </c>
      <c r="C94" s="35">
        <v>7000000</v>
      </c>
      <c r="D94" s="28">
        <f t="shared" si="2"/>
        <v>0</v>
      </c>
      <c r="E94" s="40" t="s">
        <v>107</v>
      </c>
    </row>
    <row r="95" spans="1:5" s="10" customFormat="1" ht="13.5" customHeight="1">
      <c r="A95" s="42" t="s">
        <v>108</v>
      </c>
      <c r="B95" s="35">
        <v>4000000</v>
      </c>
      <c r="C95" s="35">
        <v>3500000</v>
      </c>
      <c r="D95" s="28">
        <f t="shared" si="2"/>
        <v>500000</v>
      </c>
      <c r="E95" s="40"/>
    </row>
    <row r="96" spans="1:5" s="10" customFormat="1" ht="13.5" customHeight="1">
      <c r="A96" s="42" t="s">
        <v>109</v>
      </c>
      <c r="B96" s="35">
        <v>0</v>
      </c>
      <c r="C96" s="35">
        <v>0</v>
      </c>
      <c r="D96" s="28">
        <f t="shared" si="2"/>
        <v>0</v>
      </c>
      <c r="E96" s="40" t="s">
        <v>110</v>
      </c>
    </row>
    <row r="97" spans="1:5" s="10" customFormat="1" ht="13.5" customHeight="1">
      <c r="A97" s="42" t="s">
        <v>111</v>
      </c>
      <c r="B97" s="35">
        <v>100000</v>
      </c>
      <c r="C97" s="35">
        <v>200000</v>
      </c>
      <c r="D97" s="28">
        <f t="shared" si="2"/>
        <v>-100000</v>
      </c>
      <c r="E97" s="40"/>
    </row>
    <row r="98" spans="1:5" s="10" customFormat="1" ht="13.5" customHeight="1">
      <c r="A98" s="42" t="s">
        <v>112</v>
      </c>
      <c r="B98" s="35">
        <v>550000</v>
      </c>
      <c r="C98" s="35">
        <v>600000</v>
      </c>
      <c r="D98" s="28">
        <f t="shared" si="2"/>
        <v>-50000</v>
      </c>
      <c r="E98" s="40" t="s">
        <v>113</v>
      </c>
    </row>
    <row r="99" spans="1:5" s="10" customFormat="1" ht="13.5" customHeight="1">
      <c r="A99" s="42" t="s">
        <v>114</v>
      </c>
      <c r="B99" s="35">
        <v>8000000</v>
      </c>
      <c r="C99" s="35">
        <v>10000000</v>
      </c>
      <c r="D99" s="28">
        <f t="shared" si="2"/>
        <v>-2000000</v>
      </c>
      <c r="E99" s="40"/>
    </row>
    <row r="100" spans="1:5" s="10" customFormat="1" ht="13.5" customHeight="1">
      <c r="A100" s="42" t="s">
        <v>115</v>
      </c>
      <c r="B100" s="35">
        <v>450000</v>
      </c>
      <c r="C100" s="35">
        <v>1300000</v>
      </c>
      <c r="D100" s="28"/>
      <c r="E100" s="40"/>
    </row>
    <row r="101" spans="1:5" s="10" customFormat="1" ht="13.5" customHeight="1">
      <c r="A101" s="42" t="s">
        <v>116</v>
      </c>
      <c r="B101" s="35">
        <v>2000000</v>
      </c>
      <c r="C101" s="35">
        <v>2000000</v>
      </c>
      <c r="D101" s="28">
        <f>B101-C101</f>
        <v>0</v>
      </c>
      <c r="E101" s="40"/>
    </row>
    <row r="102" spans="1:5" s="10" customFormat="1" ht="13.5" customHeight="1">
      <c r="A102" s="42" t="s">
        <v>117</v>
      </c>
      <c r="B102" s="35">
        <v>20000</v>
      </c>
      <c r="C102" s="35">
        <v>300000</v>
      </c>
      <c r="D102" s="28"/>
      <c r="E102" s="40"/>
    </row>
    <row r="103" spans="1:5" s="10" customFormat="1" ht="13.5" customHeight="1">
      <c r="A103" s="42" t="s">
        <v>118</v>
      </c>
      <c r="B103" s="35">
        <v>100000</v>
      </c>
      <c r="C103" s="35">
        <v>300000</v>
      </c>
      <c r="D103" s="28">
        <f aca="true" t="shared" si="3" ref="D103:D115">B103-C103</f>
        <v>-200000</v>
      </c>
      <c r="E103" s="40"/>
    </row>
    <row r="104" spans="1:5" s="10" customFormat="1" ht="13.5" customHeight="1">
      <c r="A104" s="42" t="s">
        <v>119</v>
      </c>
      <c r="B104" s="35">
        <v>6000000</v>
      </c>
      <c r="C104" s="35">
        <v>6000000</v>
      </c>
      <c r="D104" s="28">
        <f t="shared" si="3"/>
        <v>0</v>
      </c>
      <c r="E104" s="40" t="s">
        <v>120</v>
      </c>
    </row>
    <row r="105" spans="1:5" s="10" customFormat="1" ht="13.5" customHeight="1">
      <c r="A105" s="42" t="s">
        <v>121</v>
      </c>
      <c r="B105" s="35">
        <v>1300000</v>
      </c>
      <c r="C105" s="35">
        <v>1300000</v>
      </c>
      <c r="D105" s="28">
        <f t="shared" si="3"/>
        <v>0</v>
      </c>
      <c r="E105" s="40"/>
    </row>
    <row r="106" spans="1:5" s="10" customFormat="1" ht="13.5" customHeight="1">
      <c r="A106" s="42" t="s">
        <v>122</v>
      </c>
      <c r="B106" s="35">
        <v>350000</v>
      </c>
      <c r="C106" s="35">
        <v>380000</v>
      </c>
      <c r="D106" s="28">
        <f t="shared" si="3"/>
        <v>-30000</v>
      </c>
      <c r="E106" s="49"/>
    </row>
    <row r="107" spans="1:5" s="10" customFormat="1" ht="13.5" customHeight="1">
      <c r="A107" s="50" t="s">
        <v>123</v>
      </c>
      <c r="B107" s="35">
        <v>-113000000</v>
      </c>
      <c r="C107" s="35">
        <v>-113000000</v>
      </c>
      <c r="D107" s="28">
        <f t="shared" si="3"/>
        <v>0</v>
      </c>
      <c r="E107" s="48" t="s">
        <v>124</v>
      </c>
    </row>
    <row r="108" spans="1:5" s="10" customFormat="1" ht="13.5" customHeight="1">
      <c r="A108" s="42" t="s">
        <v>125</v>
      </c>
      <c r="B108" s="35">
        <v>0</v>
      </c>
      <c r="C108" s="35">
        <v>0</v>
      </c>
      <c r="D108" s="28">
        <f t="shared" si="3"/>
        <v>0</v>
      </c>
      <c r="E108" s="40"/>
    </row>
    <row r="109" spans="1:5" s="10" customFormat="1" ht="13.5" customHeight="1">
      <c r="A109" s="42" t="s">
        <v>126</v>
      </c>
      <c r="B109" s="35">
        <v>0</v>
      </c>
      <c r="C109" s="35">
        <v>0</v>
      </c>
      <c r="D109" s="28">
        <f t="shared" si="3"/>
        <v>0</v>
      </c>
      <c r="E109" s="40"/>
    </row>
    <row r="110" spans="1:5" s="3" customFormat="1" ht="13.5" customHeight="1">
      <c r="A110" s="42" t="s">
        <v>127</v>
      </c>
      <c r="B110" s="35">
        <v>4080000</v>
      </c>
      <c r="C110" s="35">
        <v>3120000</v>
      </c>
      <c r="D110" s="28">
        <f t="shared" si="3"/>
        <v>960000</v>
      </c>
      <c r="E110" s="54"/>
    </row>
    <row r="111" spans="1:5" s="3" customFormat="1" ht="13.5" customHeight="1">
      <c r="A111" s="42" t="s">
        <v>128</v>
      </c>
      <c r="B111" s="35">
        <v>3600000</v>
      </c>
      <c r="C111" s="35">
        <v>3600000</v>
      </c>
      <c r="D111" s="28">
        <f t="shared" si="3"/>
        <v>0</v>
      </c>
      <c r="E111" s="54"/>
    </row>
    <row r="112" spans="1:5" s="3" customFormat="1" ht="13.5" customHeight="1">
      <c r="A112" s="51" t="s">
        <v>129</v>
      </c>
      <c r="B112" s="35">
        <v>2415802</v>
      </c>
      <c r="C112" s="35">
        <v>3715499</v>
      </c>
      <c r="D112" s="28">
        <f t="shared" si="3"/>
        <v>-1299697</v>
      </c>
      <c r="E112" s="66"/>
    </row>
    <row r="113" spans="1:5" s="3" customFormat="1" ht="13.5" customHeight="1">
      <c r="A113" s="21" t="s">
        <v>130</v>
      </c>
      <c r="B113" s="52">
        <f>SUM(B110:B112)+B77+B53</f>
        <v>236126802</v>
      </c>
      <c r="C113" s="52">
        <f>SUM(C110:C112)+C77+C53</f>
        <v>257288499</v>
      </c>
      <c r="D113" s="30">
        <f t="shared" si="3"/>
        <v>-21161697</v>
      </c>
      <c r="E113" s="22"/>
    </row>
    <row r="114" spans="1:5" s="3" customFormat="1" ht="13.5" customHeight="1">
      <c r="A114" s="23" t="s">
        <v>131</v>
      </c>
      <c r="B114" s="59">
        <f>B49-B113</f>
        <v>-10659802</v>
      </c>
      <c r="C114" s="59">
        <f>C49-C113</f>
        <v>-2201499</v>
      </c>
      <c r="D114" s="31">
        <f t="shared" si="3"/>
        <v>-8458303</v>
      </c>
      <c r="E114" s="24"/>
    </row>
    <row r="115" spans="1:5" s="3" customFormat="1" ht="13.5" customHeight="1">
      <c r="A115" s="13" t="s">
        <v>132</v>
      </c>
      <c r="B115" s="60">
        <f>B51-B113</f>
        <v>0</v>
      </c>
      <c r="C115" s="60">
        <f>C51-C113</f>
        <v>0</v>
      </c>
      <c r="D115" s="32">
        <f t="shared" si="3"/>
        <v>0</v>
      </c>
      <c r="E115" s="17"/>
    </row>
    <row r="116" s="3" customFormat="1" ht="14.25"/>
    <row r="117" s="3" customFormat="1" ht="14.25"/>
    <row r="118" s="3" customFormat="1" ht="14.25"/>
    <row r="119" s="3" customFormat="1" ht="14.25"/>
    <row r="120" spans="2:4" s="3" customFormat="1" ht="14.25">
      <c r="B120" s="5"/>
      <c r="C120" s="5"/>
      <c r="D120" s="25"/>
    </row>
    <row r="121" spans="2:4" s="3" customFormat="1" ht="14.25">
      <c r="B121" s="5"/>
      <c r="C121" s="5"/>
      <c r="D121" s="25"/>
    </row>
    <row r="122" spans="2:4" s="3" customFormat="1" ht="14.25">
      <c r="B122" s="5"/>
      <c r="C122" s="5"/>
      <c r="D122" s="25"/>
    </row>
    <row r="123" spans="2:4" s="3" customFormat="1" ht="14.25">
      <c r="B123" s="5"/>
      <c r="C123" s="5"/>
      <c r="D123" s="25"/>
    </row>
    <row r="124" spans="2:4" s="3" customFormat="1" ht="14.25">
      <c r="B124" s="5"/>
      <c r="C124" s="5"/>
      <c r="D124" s="25"/>
    </row>
    <row r="125" spans="2:4" s="3" customFormat="1" ht="14.25">
      <c r="B125" s="5"/>
      <c r="C125" s="5"/>
      <c r="D125" s="25"/>
    </row>
    <row r="126" spans="2:4" s="3" customFormat="1" ht="14.25">
      <c r="B126" s="5"/>
      <c r="C126" s="5"/>
      <c r="D126" s="25"/>
    </row>
    <row r="127" spans="2:4" s="3" customFormat="1" ht="14.25">
      <c r="B127" s="5"/>
      <c r="C127" s="5"/>
      <c r="D127" s="25"/>
    </row>
    <row r="128" spans="2:4" s="3" customFormat="1" ht="14.25">
      <c r="B128" s="5"/>
      <c r="C128" s="5"/>
      <c r="D128" s="25"/>
    </row>
    <row r="129" spans="2:4" s="3" customFormat="1" ht="14.25">
      <c r="B129" s="5"/>
      <c r="C129" s="5"/>
      <c r="D129" s="25"/>
    </row>
    <row r="130" spans="2:4" s="3" customFormat="1" ht="14.25">
      <c r="B130" s="5"/>
      <c r="C130" s="5"/>
      <c r="D130" s="25"/>
    </row>
    <row r="131" spans="2:4" s="3" customFormat="1" ht="14.25">
      <c r="B131" s="5"/>
      <c r="C131" s="5"/>
      <c r="D131" s="25"/>
    </row>
    <row r="132" spans="2:4" s="3" customFormat="1" ht="14.25">
      <c r="B132" s="5"/>
      <c r="C132" s="5"/>
      <c r="D132" s="25"/>
    </row>
    <row r="133" spans="2:4" s="3" customFormat="1" ht="14.25">
      <c r="B133" s="5"/>
      <c r="C133" s="5"/>
      <c r="D133" s="25"/>
    </row>
    <row r="134" spans="2:4" s="3" customFormat="1" ht="14.25">
      <c r="B134" s="5"/>
      <c r="C134" s="5"/>
      <c r="D134" s="25"/>
    </row>
    <row r="135" spans="2:4" s="3" customFormat="1" ht="14.25">
      <c r="B135" s="5"/>
      <c r="C135" s="5"/>
      <c r="D135" s="25"/>
    </row>
    <row r="136" spans="2:4" s="3" customFormat="1" ht="14.25">
      <c r="B136" s="5"/>
      <c r="C136" s="5"/>
      <c r="D136" s="25"/>
    </row>
    <row r="137" spans="2:4" s="3" customFormat="1" ht="14.25">
      <c r="B137" s="5"/>
      <c r="C137" s="5"/>
      <c r="D137" s="25"/>
    </row>
    <row r="138" spans="2:4" s="3" customFormat="1" ht="14.25">
      <c r="B138" s="5"/>
      <c r="C138" s="5"/>
      <c r="D138" s="25"/>
    </row>
    <row r="139" spans="2:4" s="3" customFormat="1" ht="14.25">
      <c r="B139" s="5"/>
      <c r="C139" s="5"/>
      <c r="D139" s="25"/>
    </row>
    <row r="140" spans="2:4" s="3" customFormat="1" ht="14.25">
      <c r="B140" s="5"/>
      <c r="C140" s="5"/>
      <c r="D140" s="25"/>
    </row>
    <row r="141" spans="2:4" s="3" customFormat="1" ht="14.25">
      <c r="B141" s="5"/>
      <c r="C141" s="5"/>
      <c r="D141" s="25"/>
    </row>
    <row r="142" spans="2:4" s="3" customFormat="1" ht="14.25">
      <c r="B142" s="5"/>
      <c r="C142" s="5"/>
      <c r="D142" s="25"/>
    </row>
    <row r="143" spans="2:4" s="3" customFormat="1" ht="14.25">
      <c r="B143" s="5"/>
      <c r="C143" s="5"/>
      <c r="D143" s="25"/>
    </row>
    <row r="144" spans="2:4" s="3" customFormat="1" ht="14.25">
      <c r="B144" s="5"/>
      <c r="C144" s="5"/>
      <c r="D144" s="25"/>
    </row>
    <row r="145" spans="2:4" s="3" customFormat="1" ht="14.25">
      <c r="B145" s="5"/>
      <c r="C145" s="5"/>
      <c r="D145" s="25"/>
    </row>
    <row r="146" spans="2:4" s="3" customFormat="1" ht="14.25">
      <c r="B146" s="5"/>
      <c r="C146" s="5"/>
      <c r="D146" s="25"/>
    </row>
    <row r="147" spans="2:4" s="3" customFormat="1" ht="14.25">
      <c r="B147" s="5"/>
      <c r="C147" s="5"/>
      <c r="D147" s="25"/>
    </row>
    <row r="148" spans="2:4" s="3" customFormat="1" ht="14.25">
      <c r="B148" s="5"/>
      <c r="C148" s="5"/>
      <c r="D148" s="25"/>
    </row>
    <row r="149" spans="2:4" s="3" customFormat="1" ht="14.25">
      <c r="B149" s="5"/>
      <c r="C149" s="5"/>
      <c r="D149" s="25"/>
    </row>
    <row r="150" spans="2:4" s="3" customFormat="1" ht="14.25">
      <c r="B150" s="5"/>
      <c r="C150" s="5"/>
      <c r="D150" s="25"/>
    </row>
    <row r="151" spans="2:4" s="3" customFormat="1" ht="14.25">
      <c r="B151" s="5"/>
      <c r="C151" s="5"/>
      <c r="D151" s="25"/>
    </row>
    <row r="152" spans="2:4" s="3" customFormat="1" ht="14.25">
      <c r="B152" s="5"/>
      <c r="C152" s="5"/>
      <c r="D152" s="25"/>
    </row>
    <row r="153" spans="2:4" s="3" customFormat="1" ht="14.25">
      <c r="B153" s="5"/>
      <c r="C153" s="5"/>
      <c r="D153" s="25"/>
    </row>
    <row r="154" spans="2:4" s="4" customFormat="1" ht="14.25">
      <c r="B154" s="7"/>
      <c r="C154" s="7"/>
      <c r="D154" s="33"/>
    </row>
    <row r="155" spans="2:4" s="4" customFormat="1" ht="14.25">
      <c r="B155" s="7"/>
      <c r="C155" s="7"/>
      <c r="D155" s="33"/>
    </row>
    <row r="156" spans="2:4" s="4" customFormat="1" ht="14.25">
      <c r="B156" s="7"/>
      <c r="C156" s="7"/>
      <c r="D156" s="33"/>
    </row>
    <row r="157" spans="2:4" s="4" customFormat="1" ht="14.25">
      <c r="B157" s="7"/>
      <c r="C157" s="7"/>
      <c r="D157" s="33"/>
    </row>
    <row r="158" spans="2:4" s="4" customFormat="1" ht="14.25">
      <c r="B158" s="7"/>
      <c r="C158" s="7"/>
      <c r="D158" s="33"/>
    </row>
    <row r="159" spans="2:4" s="4" customFormat="1" ht="14.25">
      <c r="B159" s="7"/>
      <c r="C159" s="7"/>
      <c r="D159" s="33"/>
    </row>
    <row r="160" spans="2:4" s="4" customFormat="1" ht="14.25">
      <c r="B160" s="7"/>
      <c r="C160" s="7"/>
      <c r="D160" s="33"/>
    </row>
    <row r="161" spans="2:4" s="4" customFormat="1" ht="14.25">
      <c r="B161" s="7"/>
      <c r="C161" s="7"/>
      <c r="D161" s="33"/>
    </row>
    <row r="162" spans="2:4" s="4" customFormat="1" ht="14.25">
      <c r="B162" s="7"/>
      <c r="C162" s="7"/>
      <c r="D162" s="33"/>
    </row>
    <row r="163" spans="2:4" s="4" customFormat="1" ht="14.25">
      <c r="B163" s="7"/>
      <c r="C163" s="7"/>
      <c r="D163" s="33"/>
    </row>
    <row r="164" spans="2:4" s="4" customFormat="1" ht="14.25">
      <c r="B164" s="7"/>
      <c r="C164" s="7"/>
      <c r="D164" s="33"/>
    </row>
    <row r="165" spans="2:4" s="4" customFormat="1" ht="14.25">
      <c r="B165" s="7"/>
      <c r="C165" s="7"/>
      <c r="D165" s="33"/>
    </row>
    <row r="166" spans="2:4" s="4" customFormat="1" ht="14.25">
      <c r="B166" s="7"/>
      <c r="C166" s="7"/>
      <c r="D166" s="33"/>
    </row>
  </sheetData>
  <sheetProtection/>
  <mergeCells count="3">
    <mergeCell ref="A3:E3"/>
    <mergeCell ref="A4:E4"/>
    <mergeCell ref="A5:E5"/>
  </mergeCells>
  <printOptions horizontalCentered="1"/>
  <pageMargins left="0.5111111111111111" right="0.21944444444444444" top="0.41944444444444445" bottom="0.30972222222222223" header="0.34930555555555554" footer="0.34930555555555554"/>
  <pageSetup horizontalDpi="300" verticalDpi="3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ファロス</dc:creator>
  <cp:keywords/>
  <dc:description/>
  <cp:lastModifiedBy>user</cp:lastModifiedBy>
  <cp:lastPrinted>2012-05-26T05:24:29Z</cp:lastPrinted>
  <dcterms:created xsi:type="dcterms:W3CDTF">2001-04-17T09:22:45Z</dcterms:created>
  <dcterms:modified xsi:type="dcterms:W3CDTF">2012-05-28T11:36:37Z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