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 activeTab="2"/>
  </bookViews>
  <sheets>
    <sheet name="決算書収入の部" sheetId="1" r:id="rId1"/>
    <sheet name="決算書支出の部" sheetId="6" r:id="rId2"/>
    <sheet name="注記" sheetId="7" r:id="rId3"/>
  </sheets>
  <definedNames>
    <definedName name="_xlnm.Print_Area" localSheetId="1">決算書支出の部!$B$1:$G$113</definedName>
    <definedName name="_xlnm.Print_Area" localSheetId="0">決算書収入の部!$B$1:$G$62</definedName>
    <definedName name="_xlnm.Print_Area" localSheetId="2">注記!$A$1:$A$9</definedName>
  </definedNames>
  <calcPr calcId="125725"/>
</workbook>
</file>

<file path=xl/calcChain.xml><?xml version="1.0" encoding="utf-8"?>
<calcChain xmlns="http://schemas.openxmlformats.org/spreadsheetml/2006/main">
  <c r="E52" i="6"/>
  <c r="G106" l="1"/>
  <c r="E99"/>
  <c r="E63"/>
  <c r="E12"/>
  <c r="F53" s="1"/>
  <c r="F48" i="1"/>
  <c r="F10"/>
  <c r="F13"/>
  <c r="F18"/>
  <c r="F61"/>
  <c r="F57"/>
  <c r="F100" i="6" l="1"/>
  <c r="G62" i="1"/>
  <c r="G101" i="6" l="1"/>
  <c r="G102" s="1"/>
  <c r="G108" s="1"/>
  <c r="G111" l="1"/>
  <c r="G113" s="1"/>
</calcChain>
</file>

<file path=xl/sharedStrings.xml><?xml version="1.0" encoding="utf-8"?>
<sst xmlns="http://schemas.openxmlformats.org/spreadsheetml/2006/main" count="172" uniqueCount="128">
  <si>
    <t>Ⅰ　経常収益</t>
    <rPh sb="2" eb="4">
      <t>ケイジョウ</t>
    </rPh>
    <rPh sb="4" eb="6">
      <t>シュウエキ</t>
    </rPh>
    <phoneticPr fontId="1"/>
  </si>
  <si>
    <t>１．受取会費</t>
    <rPh sb="2" eb="4">
      <t>ウケトリ</t>
    </rPh>
    <rPh sb="4" eb="6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</si>
  <si>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</si>
  <si>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金額</t>
    <rPh sb="0" eb="2">
      <t>キンガク</t>
    </rPh>
    <phoneticPr fontId="1"/>
  </si>
  <si>
    <t>宮崎県地球温暖化防止活動推進センター</t>
    <rPh sb="0" eb="3">
      <t>ミヤザキケン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4">
      <t>スイシン</t>
    </rPh>
    <phoneticPr fontId="1"/>
  </si>
  <si>
    <t>２．受取寄附金</t>
    <rPh sb="2" eb="4">
      <t>ウケトリ</t>
    </rPh>
    <rPh sb="4" eb="7">
      <t>キフキン</t>
    </rPh>
    <phoneticPr fontId="1"/>
  </si>
  <si>
    <t>受取寄附金</t>
    <rPh sb="0" eb="2">
      <t>ウケトリ</t>
    </rPh>
    <rPh sb="2" eb="5">
      <t>キフキン</t>
    </rPh>
    <phoneticPr fontId="1"/>
  </si>
  <si>
    <t>５．事業収益</t>
    <rPh sb="2" eb="4">
      <t>ジギョウ</t>
    </rPh>
    <rPh sb="4" eb="6">
      <t>シュウエキ</t>
    </rPh>
    <phoneticPr fontId="1"/>
  </si>
  <si>
    <t>６．その他収益</t>
    <rPh sb="4" eb="5">
      <t>タ</t>
    </rPh>
    <rPh sb="5" eb="7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</si>
  <si>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</si>
  <si>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</si>
  <si>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</si>
  <si>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</si>
  <si>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</si>
  <si>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</si>
  <si>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</si>
  <si>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</si>
  <si>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その他経費</t>
  </si>
  <si>
    <t>休養村仕入</t>
  </si>
  <si>
    <t>キネマ館仕入</t>
  </si>
  <si>
    <t>その他経費計</t>
  </si>
  <si>
    <t>（２）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</si>
  <si>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</si>
  <si>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</si>
  <si>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</si>
  <si>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　経常外費用</t>
    <rPh sb="2" eb="4">
      <t>ケイジョウ</t>
    </rPh>
    <rPh sb="4" eb="5">
      <t>ガイ</t>
    </rPh>
    <rPh sb="5" eb="7">
      <t>ヒヨウ</t>
    </rPh>
    <phoneticPr fontId="1"/>
  </si>
  <si>
    <t>支払利息</t>
    <rPh sb="0" eb="2">
      <t>シハラ</t>
    </rPh>
    <rPh sb="2" eb="4">
      <t>リソク</t>
    </rPh>
    <phoneticPr fontId="1"/>
  </si>
  <si>
    <t>雑損失</t>
    <rPh sb="0" eb="2">
      <t>ザッソン</t>
    </rPh>
    <rPh sb="2" eb="3">
      <t>シツ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</si>
  <si>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</si>
  <si>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</si>
  <si>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消費税額</t>
    <rPh sb="0" eb="3">
      <t>ショウヒゼイ</t>
    </rPh>
    <rPh sb="3" eb="4">
      <t>ガク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</si>
  <si>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</si>
  <si>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</si>
  <si>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</si>
  <si>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宮崎県NPO活動支援センター</t>
    <rPh sb="0" eb="3">
      <t>ミヤザキケン</t>
    </rPh>
    <rPh sb="6" eb="8">
      <t>カツドウ</t>
    </rPh>
    <rPh sb="8" eb="10">
      <t>シエン</t>
    </rPh>
    <phoneticPr fontId="1"/>
  </si>
  <si>
    <t>宮崎キネマ館事業収益</t>
    <rPh sb="0" eb="2">
      <t>ミヤザキ</t>
    </rPh>
    <rPh sb="5" eb="6">
      <t>カン</t>
    </rPh>
    <rPh sb="6" eb="8">
      <t>ジギョウ</t>
    </rPh>
    <rPh sb="8" eb="10">
      <t>シュウエキ</t>
    </rPh>
    <phoneticPr fontId="1"/>
  </si>
  <si>
    <t>宮崎キネマ館会費収益</t>
    <rPh sb="0" eb="2">
      <t>ミヤザキ</t>
    </rPh>
    <rPh sb="5" eb="6">
      <t>カン</t>
    </rPh>
    <rPh sb="6" eb="8">
      <t>カイヒ</t>
    </rPh>
    <rPh sb="8" eb="10">
      <t>シュウエキ</t>
    </rPh>
    <phoneticPr fontId="1"/>
  </si>
  <si>
    <t>みやざきNPOハウス事業収入</t>
    <rPh sb="10" eb="12">
      <t>ジギョウ</t>
    </rPh>
    <rPh sb="12" eb="14">
      <t>シュウニュウ</t>
    </rPh>
    <phoneticPr fontId="1"/>
  </si>
  <si>
    <t>九州エコライフポイント支援業務</t>
    <rPh sb="0" eb="2">
      <t>キュウシュウ</t>
    </rPh>
    <rPh sb="11" eb="13">
      <t>シエン</t>
    </rPh>
    <rPh sb="13" eb="15">
      <t>ギョウム</t>
    </rPh>
    <phoneticPr fontId="1"/>
  </si>
  <si>
    <t>NPO企画力等向上研修事業</t>
    <rPh sb="3" eb="6">
      <t>キカクリョク</t>
    </rPh>
    <rPh sb="6" eb="7">
      <t>トウ</t>
    </rPh>
    <rPh sb="7" eb="9">
      <t>コウジョウ</t>
    </rPh>
    <rPh sb="9" eb="11">
      <t>ケンシュウ</t>
    </rPh>
    <rPh sb="11" eb="13">
      <t>ジギョウ</t>
    </rPh>
    <phoneticPr fontId="1"/>
  </si>
  <si>
    <t>県民とともに築く明日のみやざきづくり拠点事業</t>
    <rPh sb="0" eb="2">
      <t>ケンミン</t>
    </rPh>
    <rPh sb="6" eb="7">
      <t>キズ</t>
    </rPh>
    <rPh sb="8" eb="10">
      <t>アス</t>
    </rPh>
    <rPh sb="18" eb="20">
      <t>キョテン</t>
    </rPh>
    <rPh sb="20" eb="22">
      <t>ジギョウ</t>
    </rPh>
    <phoneticPr fontId="1"/>
  </si>
  <si>
    <t>科目</t>
    <rPh sb="0" eb="2">
      <t>カモク</t>
    </rPh>
    <phoneticPr fontId="1"/>
  </si>
  <si>
    <t>自然休養村センター自主事業収入（文化本舗）</t>
    <rPh sb="0" eb="2">
      <t>シゼン</t>
    </rPh>
    <rPh sb="2" eb="4">
      <t>キュウヨウ</t>
    </rPh>
    <rPh sb="4" eb="5">
      <t>ムラ</t>
    </rPh>
    <rPh sb="9" eb="11">
      <t>ジシュ</t>
    </rPh>
    <rPh sb="11" eb="13">
      <t>ジギョウ</t>
    </rPh>
    <rPh sb="13" eb="15">
      <t>シュウニュウ</t>
    </rPh>
    <rPh sb="16" eb="18">
      <t>ブンカ</t>
    </rPh>
    <rPh sb="18" eb="20">
      <t>ホンポ</t>
    </rPh>
    <phoneticPr fontId="1"/>
  </si>
  <si>
    <t>みやざきアートセンター自主事業収入</t>
    <rPh sb="11" eb="13">
      <t>ジシュ</t>
    </rPh>
    <rPh sb="13" eb="15">
      <t>ジギョウ</t>
    </rPh>
    <rPh sb="15" eb="17">
      <t>シュウニュウ</t>
    </rPh>
    <phoneticPr fontId="1"/>
  </si>
  <si>
    <t>その他（原稿料・講演謝金等）</t>
    <rPh sb="2" eb="3">
      <t>タ</t>
    </rPh>
    <rPh sb="4" eb="7">
      <t>ゲンコウリョウ</t>
    </rPh>
    <rPh sb="8" eb="10">
      <t>コウエン</t>
    </rPh>
    <rPh sb="10" eb="12">
      <t>シャキン</t>
    </rPh>
    <rPh sb="12" eb="13">
      <t>トウ</t>
    </rPh>
    <phoneticPr fontId="1"/>
  </si>
  <si>
    <t>事業費（１）</t>
    <rPh sb="0" eb="3">
      <t>ジギョウヒ</t>
    </rPh>
    <phoneticPr fontId="1"/>
  </si>
  <si>
    <t>管理費（１）</t>
    <rPh sb="0" eb="3">
      <t>カンリヒ</t>
    </rPh>
    <phoneticPr fontId="1"/>
  </si>
  <si>
    <t>（法第28条第1項　「前事業年度の計算書類（活動計算書）」）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11" eb="12">
      <t>マエ</t>
    </rPh>
    <rPh sb="12" eb="14">
      <t>ジギョウ</t>
    </rPh>
    <rPh sb="14" eb="16">
      <t>ネンド</t>
    </rPh>
    <rPh sb="17" eb="19">
      <t>ケイサン</t>
    </rPh>
    <rPh sb="19" eb="21">
      <t>ショルイ</t>
    </rPh>
    <rPh sb="22" eb="24">
      <t>カツドウ</t>
    </rPh>
    <rPh sb="24" eb="27">
      <t>ケイサンショ</t>
    </rPh>
    <phoneticPr fontId="1"/>
  </si>
  <si>
    <t>（単位：円）</t>
    <rPh sb="1" eb="3">
      <t>タンイ</t>
    </rPh>
    <rPh sb="4" eb="5">
      <t>エン</t>
    </rPh>
    <phoneticPr fontId="1"/>
  </si>
  <si>
    <t>特定非営利活動法人　宮崎文化本舗　　</t>
    <phoneticPr fontId="1"/>
  </si>
  <si>
    <t>（２）</t>
    <phoneticPr fontId="1"/>
  </si>
  <si>
    <t>みやざきアートセンター指定管理業務</t>
    <rPh sb="11" eb="13">
      <t>シテイ</t>
    </rPh>
    <rPh sb="13" eb="15">
      <t>カンリ</t>
    </rPh>
    <rPh sb="15" eb="17">
      <t>ギョウム</t>
    </rPh>
    <phoneticPr fontId="1"/>
  </si>
  <si>
    <t>宮崎自然休養村センター委託費</t>
    <rPh sb="0" eb="2">
      <t>ミヤザキ</t>
    </rPh>
    <rPh sb="2" eb="4">
      <t>シゼン</t>
    </rPh>
    <rPh sb="4" eb="6">
      <t>キュウヨウ</t>
    </rPh>
    <rPh sb="6" eb="7">
      <t>ソン</t>
    </rPh>
    <rPh sb="11" eb="13">
      <t>イタク</t>
    </rPh>
    <rPh sb="13" eb="14">
      <t>ヒ</t>
    </rPh>
    <phoneticPr fontId="1"/>
  </si>
  <si>
    <t>賞与</t>
    <rPh sb="0" eb="2">
      <t>ショウヨ</t>
    </rPh>
    <phoneticPr fontId="1"/>
  </si>
  <si>
    <t>退職金</t>
    <rPh sb="0" eb="3">
      <t>タイショクキン</t>
    </rPh>
    <phoneticPr fontId="1"/>
  </si>
  <si>
    <t>雑給</t>
    <rPh sb="0" eb="1">
      <t>ザツ</t>
    </rPh>
    <rPh sb="1" eb="2">
      <t>キュウ</t>
    </rPh>
    <phoneticPr fontId="1"/>
  </si>
  <si>
    <t>事業費計</t>
    <rPh sb="0" eb="3">
      <t>ジギョウヒ</t>
    </rPh>
    <rPh sb="3" eb="4">
      <t>ケイ</t>
    </rPh>
    <phoneticPr fontId="1"/>
  </si>
  <si>
    <t>二酸化炭素排出抑制対策事業費等補助金（地域基盤形成）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4">
      <t>ジギョウヒ</t>
    </rPh>
    <rPh sb="14" eb="15">
      <t>トウ</t>
    </rPh>
    <rPh sb="15" eb="18">
      <t>ホジョキン</t>
    </rPh>
    <rPh sb="19" eb="21">
      <t>チイキ</t>
    </rPh>
    <rPh sb="21" eb="23">
      <t>キバン</t>
    </rPh>
    <rPh sb="23" eb="25">
      <t>ケイセイ</t>
    </rPh>
    <phoneticPr fontId="1"/>
  </si>
  <si>
    <t>二酸化炭素排出抑制対策事業費等補助金（コンソーシアム）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4">
      <t>ジギョウヒ</t>
    </rPh>
    <rPh sb="14" eb="15">
      <t>トウ</t>
    </rPh>
    <rPh sb="15" eb="18">
      <t>ホジョキン</t>
    </rPh>
    <phoneticPr fontId="1"/>
  </si>
  <si>
    <t>フィルム・コミッション機能強化事業</t>
    <rPh sb="11" eb="13">
      <t>キノウ</t>
    </rPh>
    <rPh sb="13" eb="15">
      <t>キョウカ</t>
    </rPh>
    <rPh sb="15" eb="17">
      <t>ジギョウ</t>
    </rPh>
    <phoneticPr fontId="1"/>
  </si>
  <si>
    <t>綾ユネスコエコパーク推進業務</t>
    <rPh sb="0" eb="1">
      <t>アヤ</t>
    </rPh>
    <rPh sb="10" eb="12">
      <t>スイシン</t>
    </rPh>
    <rPh sb="12" eb="14">
      <t>ギョウム</t>
    </rPh>
    <phoneticPr fontId="1"/>
  </si>
  <si>
    <t>宮崎県庁見学ツアーに関する業務</t>
    <rPh sb="0" eb="4">
      <t>ミヤザキケンチョウ</t>
    </rPh>
    <rPh sb="4" eb="6">
      <t>ケンガク</t>
    </rPh>
    <rPh sb="10" eb="11">
      <t>カン</t>
    </rPh>
    <rPh sb="13" eb="15">
      <t>ギョウム</t>
    </rPh>
    <phoneticPr fontId="1"/>
  </si>
  <si>
    <t>みたま園事業委託費</t>
    <rPh sb="3" eb="4">
      <t>エン</t>
    </rPh>
    <rPh sb="4" eb="6">
      <t>ジギョウ</t>
    </rPh>
    <rPh sb="6" eb="8">
      <t>イタク</t>
    </rPh>
    <rPh sb="8" eb="9">
      <t>ヒ</t>
    </rPh>
    <phoneticPr fontId="1"/>
  </si>
  <si>
    <t>萩の台公園運営管理クロスカントリー大会委託費</t>
    <rPh sb="0" eb="1">
      <t>ハギ</t>
    </rPh>
    <rPh sb="2" eb="3">
      <t>ダイ</t>
    </rPh>
    <rPh sb="3" eb="5">
      <t>コウエン</t>
    </rPh>
    <rPh sb="5" eb="7">
      <t>ウンエイ</t>
    </rPh>
    <rPh sb="7" eb="9">
      <t>カンリ</t>
    </rPh>
    <rPh sb="17" eb="19">
      <t>タイカイ</t>
    </rPh>
    <rPh sb="19" eb="21">
      <t>イタク</t>
    </rPh>
    <rPh sb="21" eb="22">
      <t>ヒ</t>
    </rPh>
    <phoneticPr fontId="1"/>
  </si>
  <si>
    <t>綾町緊急雇用創出事業</t>
    <rPh sb="0" eb="1">
      <t>アヤ</t>
    </rPh>
    <rPh sb="1" eb="2">
      <t>チョウ</t>
    </rPh>
    <rPh sb="2" eb="4">
      <t>キンキュウ</t>
    </rPh>
    <rPh sb="4" eb="6">
      <t>コヨウ</t>
    </rPh>
    <rPh sb="6" eb="8">
      <t>ソウシュツ</t>
    </rPh>
    <rPh sb="8" eb="10">
      <t>ジギョウ</t>
    </rPh>
    <phoneticPr fontId="1"/>
  </si>
  <si>
    <t>九州環境パートナーシップオフィス運営業務</t>
    <rPh sb="0" eb="2">
      <t>キュウシュウ</t>
    </rPh>
    <rPh sb="2" eb="4">
      <t>カンキョウ</t>
    </rPh>
    <rPh sb="16" eb="18">
      <t>ウンエイ</t>
    </rPh>
    <rPh sb="18" eb="20">
      <t>ギョウム</t>
    </rPh>
    <phoneticPr fontId="1"/>
  </si>
  <si>
    <t>委託人件費（アートセンター）</t>
    <rPh sb="0" eb="2">
      <t>イタク</t>
    </rPh>
    <rPh sb="2" eb="5">
      <t>ジンケンヒ</t>
    </rPh>
    <phoneticPr fontId="1"/>
  </si>
  <si>
    <t>委託人件費（みやざき県民協働支援センター）</t>
    <rPh sb="0" eb="2">
      <t>イタク</t>
    </rPh>
    <rPh sb="2" eb="5">
      <t>ジンケンヒ</t>
    </rPh>
    <rPh sb="10" eb="12">
      <t>ケンミン</t>
    </rPh>
    <rPh sb="12" eb="14">
      <t>キョウドウ</t>
    </rPh>
    <rPh sb="14" eb="16">
      <t>シエン</t>
    </rPh>
    <phoneticPr fontId="1"/>
  </si>
  <si>
    <t>ろっ木ー・森のおもちゃ展</t>
    <rPh sb="2" eb="3">
      <t>キ</t>
    </rPh>
    <rPh sb="5" eb="6">
      <t>モリ</t>
    </rPh>
    <rPh sb="11" eb="12">
      <t>テン</t>
    </rPh>
    <phoneticPr fontId="1"/>
  </si>
  <si>
    <t>役員報酬</t>
    <rPh sb="0" eb="2">
      <t>ヤクイン</t>
    </rPh>
    <rPh sb="2" eb="4">
      <t>ホウシュウ</t>
    </rPh>
    <phoneticPr fontId="1"/>
  </si>
  <si>
    <t>広告宣伝費</t>
    <rPh sb="0" eb="2">
      <t>コウコク</t>
    </rPh>
    <rPh sb="2" eb="5">
      <t>センデンヒ</t>
    </rPh>
    <phoneticPr fontId="13"/>
  </si>
  <si>
    <t>印刷費</t>
    <rPh sb="0" eb="2">
      <t>インサツ</t>
    </rPh>
    <rPh sb="2" eb="3">
      <t>ヒ</t>
    </rPh>
    <phoneticPr fontId="13"/>
  </si>
  <si>
    <t>運賃</t>
    <rPh sb="0" eb="2">
      <t>ウンチン</t>
    </rPh>
    <phoneticPr fontId="13"/>
  </si>
  <si>
    <t>旅費交通費</t>
    <rPh sb="0" eb="2">
      <t>リョヒ</t>
    </rPh>
    <rPh sb="2" eb="5">
      <t>コウツウヒ</t>
    </rPh>
    <phoneticPr fontId="13"/>
  </si>
  <si>
    <t>会議費</t>
    <rPh sb="0" eb="3">
      <t>カイギヒ</t>
    </rPh>
    <phoneticPr fontId="13"/>
  </si>
  <si>
    <t>接待交際費</t>
    <rPh sb="0" eb="2">
      <t>セッタイ</t>
    </rPh>
    <rPh sb="2" eb="5">
      <t>コウサイヒ</t>
    </rPh>
    <phoneticPr fontId="13"/>
  </si>
  <si>
    <t>車両費</t>
    <rPh sb="0" eb="2">
      <t>シャリョウ</t>
    </rPh>
    <rPh sb="2" eb="3">
      <t>ヒ</t>
    </rPh>
    <phoneticPr fontId="13"/>
  </si>
  <si>
    <t>通信費</t>
    <rPh sb="0" eb="3">
      <t>ツウシンヒ</t>
    </rPh>
    <phoneticPr fontId="13"/>
  </si>
  <si>
    <t>水道光熱費</t>
    <rPh sb="0" eb="2">
      <t>スイドウ</t>
    </rPh>
    <rPh sb="2" eb="5">
      <t>コウネツヒ</t>
    </rPh>
    <phoneticPr fontId="13"/>
  </si>
  <si>
    <t>保守管理費</t>
    <rPh sb="0" eb="2">
      <t>ホシュ</t>
    </rPh>
    <rPh sb="2" eb="4">
      <t>カンリ</t>
    </rPh>
    <rPh sb="4" eb="5">
      <t>ヒ</t>
    </rPh>
    <phoneticPr fontId="13"/>
  </si>
  <si>
    <t>租税公課</t>
    <rPh sb="0" eb="2">
      <t>ソゼイ</t>
    </rPh>
    <rPh sb="2" eb="4">
      <t>コウカ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</si>
  <si>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</si>
  <si>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事務用品費</t>
    <rPh sb="0" eb="2">
      <t>ジム</t>
    </rPh>
    <rPh sb="2" eb="4">
      <t>ヨウヒン</t>
    </rPh>
    <rPh sb="4" eb="5">
      <t>ヒ</t>
    </rPh>
    <phoneticPr fontId="13"/>
  </si>
  <si>
    <t>備品費</t>
    <rPh sb="0" eb="3">
      <t>ビヒンヒ</t>
    </rPh>
    <phoneticPr fontId="13"/>
  </si>
  <si>
    <t>新聞･図書費</t>
    <rPh sb="0" eb="2">
      <t>シンブン</t>
    </rPh>
    <rPh sb="3" eb="6">
      <t>トショヒ</t>
    </rPh>
    <phoneticPr fontId="13"/>
  </si>
  <si>
    <t>賃借料</t>
    <rPh sb="0" eb="3">
      <t>チンシャクリョウ</t>
    </rPh>
    <phoneticPr fontId="14"/>
  </si>
  <si>
    <t>修繕費</t>
    <rPh sb="0" eb="3">
      <t>シュウゼンヒ</t>
    </rPh>
    <phoneticPr fontId="13"/>
  </si>
  <si>
    <t>保険料</t>
    <rPh sb="0" eb="3">
      <t>ホケンリョウ</t>
    </rPh>
    <phoneticPr fontId="13"/>
  </si>
  <si>
    <t>支払手数料</t>
    <rPh sb="0" eb="2">
      <t>シハラ</t>
    </rPh>
    <rPh sb="2" eb="5">
      <t>テスウリョウ</t>
    </rPh>
    <phoneticPr fontId="13"/>
  </si>
  <si>
    <t>支払報酬</t>
    <rPh sb="0" eb="2">
      <t>シハラ</t>
    </rPh>
    <rPh sb="2" eb="4">
      <t>ホウシュウ</t>
    </rPh>
    <phoneticPr fontId="13"/>
  </si>
  <si>
    <t>地代家賃</t>
    <rPh sb="0" eb="2">
      <t>チダイ</t>
    </rPh>
    <rPh sb="2" eb="4">
      <t>ヤチン</t>
    </rPh>
    <phoneticPr fontId="13"/>
  </si>
  <si>
    <t>リース料</t>
    <rPh sb="3" eb="4">
      <t>リョウ</t>
    </rPh>
    <phoneticPr fontId="13"/>
  </si>
  <si>
    <t>研修費</t>
    <rPh sb="0" eb="3">
      <t>ケンシュウヒ</t>
    </rPh>
    <phoneticPr fontId="13"/>
  </si>
  <si>
    <t>委託人件費</t>
    <rPh sb="0" eb="2">
      <t>イタク</t>
    </rPh>
    <rPh sb="2" eb="5">
      <t>ジンケンヒ</t>
    </rPh>
    <phoneticPr fontId="13"/>
  </si>
  <si>
    <t>外注費</t>
    <rPh sb="0" eb="3">
      <t>ガイチュウヒ</t>
    </rPh>
    <phoneticPr fontId="13"/>
  </si>
  <si>
    <t>清掃委託</t>
    <rPh sb="0" eb="2">
      <t>セイソウ</t>
    </rPh>
    <rPh sb="2" eb="4">
      <t>イタク</t>
    </rPh>
    <phoneticPr fontId="13"/>
  </si>
  <si>
    <t>植栽管理</t>
    <rPh sb="0" eb="2">
      <t>ショクサイ</t>
    </rPh>
    <rPh sb="2" eb="4">
      <t>カンリ</t>
    </rPh>
    <phoneticPr fontId="13"/>
  </si>
  <si>
    <t>機械警備</t>
    <rPh sb="0" eb="2">
      <t>キカイ</t>
    </rPh>
    <rPh sb="2" eb="4">
      <t>ケイビ</t>
    </rPh>
    <phoneticPr fontId="13"/>
  </si>
  <si>
    <t>雑費</t>
    <rPh sb="0" eb="2">
      <t>ザッピ</t>
    </rPh>
    <phoneticPr fontId="13"/>
  </si>
  <si>
    <t>管理費</t>
    <rPh sb="0" eb="3">
      <t>カンリヒ</t>
    </rPh>
    <phoneticPr fontId="13"/>
  </si>
  <si>
    <t>保守費</t>
    <rPh sb="0" eb="2">
      <t>ホシュ</t>
    </rPh>
    <rPh sb="2" eb="3">
      <t>ヒ</t>
    </rPh>
    <phoneticPr fontId="13"/>
  </si>
  <si>
    <t>企画展損失</t>
    <rPh sb="0" eb="3">
      <t>キカクテン</t>
    </rPh>
    <rPh sb="3" eb="5">
      <t>ソンシツ</t>
    </rPh>
    <phoneticPr fontId="13"/>
  </si>
  <si>
    <t>委託費（文化村）</t>
    <rPh sb="0" eb="2">
      <t>イタク</t>
    </rPh>
    <rPh sb="2" eb="3">
      <t>ヒ</t>
    </rPh>
    <rPh sb="4" eb="7">
      <t>ブンカムラ</t>
    </rPh>
    <phoneticPr fontId="13"/>
  </si>
  <si>
    <t>３．補助金収入等</t>
    <rPh sb="2" eb="5">
      <t>ホジョキン</t>
    </rPh>
    <rPh sb="5" eb="7">
      <t>シュウニュウ</t>
    </rPh>
    <rPh sb="7" eb="8">
      <t>ナド</t>
    </rPh>
    <phoneticPr fontId="1"/>
  </si>
  <si>
    <t>４．委託金収入等</t>
    <rPh sb="2" eb="4">
      <t>イタク</t>
    </rPh>
    <rPh sb="4" eb="5">
      <t>キン</t>
    </rPh>
    <rPh sb="5" eb="7">
      <t>シュウニュウ</t>
    </rPh>
    <rPh sb="7" eb="8">
      <t>トウ</t>
    </rPh>
    <phoneticPr fontId="1"/>
  </si>
  <si>
    <t>雑収入</t>
    <rPh sb="0" eb="3">
      <t>ザッシュウニュウ</t>
    </rPh>
    <phoneticPr fontId="1"/>
  </si>
  <si>
    <t>平成27年度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1"/>
  </si>
  <si>
    <t>平成27年4月1日から平成28年3月31日まで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</si>
  <si>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UIJターン人材活用に関する普及啓発業務</t>
    <rPh sb="6" eb="8">
      <t>ジンザイ</t>
    </rPh>
    <rPh sb="8" eb="10">
      <t>カツヨウ</t>
    </rPh>
    <rPh sb="11" eb="12">
      <t>カン</t>
    </rPh>
    <rPh sb="14" eb="16">
      <t>フキュウ</t>
    </rPh>
    <rPh sb="16" eb="18">
      <t>ケイハツ</t>
    </rPh>
    <rPh sb="18" eb="20">
      <t>ギョウム</t>
    </rPh>
    <phoneticPr fontId="1"/>
  </si>
  <si>
    <t>グリーンギフトプロジェクトの運営に関する業務</t>
    <rPh sb="14" eb="16">
      <t>ウンエイ</t>
    </rPh>
    <rPh sb="17" eb="18">
      <t>カン</t>
    </rPh>
    <rPh sb="20" eb="22">
      <t>ギョウム</t>
    </rPh>
    <phoneticPr fontId="1"/>
  </si>
  <si>
    <t>みやざき国際ｽﾄﾘｰﾄ音楽祭2015事務局運営委託費</t>
    <rPh sb="4" eb="6">
      <t>コクサイ</t>
    </rPh>
    <rPh sb="11" eb="14">
      <t>オンガクサイ</t>
    </rPh>
    <rPh sb="18" eb="21">
      <t>ジムキョク</t>
    </rPh>
    <rPh sb="21" eb="23">
      <t>ウンエイ</t>
    </rPh>
    <rPh sb="23" eb="25">
      <t>イタク</t>
    </rPh>
    <rPh sb="25" eb="26">
      <t>ヒ</t>
    </rPh>
    <phoneticPr fontId="1"/>
  </si>
  <si>
    <t>CFP商品流通促進支事業</t>
    <rPh sb="3" eb="5">
      <t>ショウヒン</t>
    </rPh>
    <rPh sb="5" eb="7">
      <t>リュウツウ</t>
    </rPh>
    <rPh sb="7" eb="9">
      <t>ソクシン</t>
    </rPh>
    <rPh sb="9" eb="10">
      <t>ジ</t>
    </rPh>
    <rPh sb="10" eb="12">
      <t>ジギョウ</t>
    </rPh>
    <phoneticPr fontId="1"/>
  </si>
  <si>
    <t>宮崎映画祭2015事務局運営委託費</t>
    <rPh sb="0" eb="2">
      <t>ミヤザキ</t>
    </rPh>
    <rPh sb="2" eb="5">
      <t>エイガサイ</t>
    </rPh>
    <rPh sb="9" eb="12">
      <t>ジムキョク</t>
    </rPh>
    <rPh sb="12" eb="14">
      <t>ウンエイ</t>
    </rPh>
    <rPh sb="14" eb="16">
      <t>イタク</t>
    </rPh>
    <rPh sb="16" eb="17">
      <t>ヒ</t>
    </rPh>
    <phoneticPr fontId="1"/>
  </si>
  <si>
    <t>委託人件費（てるはの森の会・ESD）</t>
    <rPh sb="0" eb="2">
      <t>イタク</t>
    </rPh>
    <rPh sb="2" eb="5">
      <t>ジンケンヒ</t>
    </rPh>
    <rPh sb="10" eb="11">
      <t>モリ</t>
    </rPh>
    <rPh sb="12" eb="13">
      <t>カイ</t>
    </rPh>
    <phoneticPr fontId="1"/>
  </si>
  <si>
    <t>宮崎市バージニアビーチ市姉妹都市協会事務局委託費</t>
    <rPh sb="0" eb="3">
      <t>ミヤザキシ</t>
    </rPh>
    <rPh sb="11" eb="12">
      <t>シ</t>
    </rPh>
    <rPh sb="12" eb="14">
      <t>シマイ</t>
    </rPh>
    <rPh sb="14" eb="16">
      <t>トシ</t>
    </rPh>
    <rPh sb="16" eb="18">
      <t>キョウカイ</t>
    </rPh>
    <rPh sb="18" eb="21">
      <t>ジムキョク</t>
    </rPh>
    <rPh sb="21" eb="23">
      <t>イタク</t>
    </rPh>
    <rPh sb="23" eb="24">
      <t>ヒ</t>
    </rPh>
    <phoneticPr fontId="1"/>
  </si>
  <si>
    <t>インターンシッププログラム開発委託業務</t>
    <rPh sb="13" eb="15">
      <t>カイハツ</t>
    </rPh>
    <rPh sb="15" eb="17">
      <t>イタク</t>
    </rPh>
    <rPh sb="17" eb="19">
      <t>ギョウム</t>
    </rPh>
    <phoneticPr fontId="1"/>
  </si>
  <si>
    <t>ワークショップ運営・開発委託業務</t>
    <rPh sb="7" eb="9">
      <t>ウンエイ</t>
    </rPh>
    <rPh sb="10" eb="12">
      <t>カイハツ</t>
    </rPh>
    <rPh sb="12" eb="14">
      <t>イタク</t>
    </rPh>
    <rPh sb="14" eb="16">
      <t>ギョウム</t>
    </rPh>
    <phoneticPr fontId="1"/>
  </si>
  <si>
    <t>IPCCリポートコミュニケーター活動サポート業務</t>
    <rPh sb="16" eb="18">
      <t>カツドウ</t>
    </rPh>
    <rPh sb="22" eb="24">
      <t>ギョウム</t>
    </rPh>
    <phoneticPr fontId="1"/>
  </si>
  <si>
    <t>韓国木育関連ものづくり支援業務</t>
    <rPh sb="0" eb="2">
      <t>カンコク</t>
    </rPh>
    <rPh sb="2" eb="3">
      <t>モク</t>
    </rPh>
    <rPh sb="3" eb="4">
      <t>イク</t>
    </rPh>
    <rPh sb="4" eb="6">
      <t>カンレン</t>
    </rPh>
    <rPh sb="11" eb="13">
      <t>シエン</t>
    </rPh>
    <rPh sb="13" eb="15">
      <t>ギョウム</t>
    </rPh>
    <phoneticPr fontId="1"/>
  </si>
  <si>
    <t>委託人件費（自然休養村センター）</t>
    <rPh sb="0" eb="2">
      <t>イタク</t>
    </rPh>
    <rPh sb="2" eb="5">
      <t>ジンケンヒ</t>
    </rPh>
    <rPh sb="6" eb="8">
      <t>シゼン</t>
    </rPh>
    <rPh sb="8" eb="10">
      <t>キュウヨウ</t>
    </rPh>
    <rPh sb="10" eb="11">
      <t>ムラ</t>
    </rPh>
    <phoneticPr fontId="1"/>
  </si>
  <si>
    <t>委託費（文化本舗）</t>
    <rPh sb="0" eb="2">
      <t>イタク</t>
    </rPh>
    <rPh sb="2" eb="3">
      <t>ヒ</t>
    </rPh>
    <rPh sb="4" eb="6">
      <t>ブンカ</t>
    </rPh>
    <rPh sb="6" eb="8">
      <t>ホンポ</t>
    </rPh>
    <phoneticPr fontId="13"/>
  </si>
  <si>
    <t>【重要な会計方針】</t>
    <rPh sb="1" eb="3">
      <t>ジュウヨウ</t>
    </rPh>
    <rPh sb="4" eb="6">
      <t>カイケイ</t>
    </rPh>
    <rPh sb="6" eb="8">
      <t>ホウシン</t>
    </rPh>
    <phoneticPr fontId="1"/>
  </si>
  <si>
    <t>特定非営利活動法人宮崎文化本舗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ミヤザキ</t>
    </rPh>
    <rPh sb="11" eb="13">
      <t>ブンカ</t>
    </rPh>
    <rPh sb="13" eb="15">
      <t>ホンポ</t>
    </rPh>
    <phoneticPr fontId="1"/>
  </si>
  <si>
    <t>【事業費・管理費の経費按分】</t>
    <rPh sb="1" eb="4">
      <t>ジギョウヒ</t>
    </rPh>
    <rPh sb="5" eb="8">
      <t>カンリヒ</t>
    </rPh>
    <rPh sb="9" eb="11">
      <t>ケイヒ</t>
    </rPh>
    <rPh sb="11" eb="13">
      <t>アンブン</t>
    </rPh>
    <phoneticPr fontId="1"/>
  </si>
  <si>
    <t>従事割合により、直接事業担当者：総務管理担当者＝73：27で按分しています。</t>
    <rPh sb="0" eb="2">
      <t>ジュウジ</t>
    </rPh>
    <rPh sb="2" eb="4">
      <t>ワリアイ</t>
    </rPh>
    <rPh sb="8" eb="10">
      <t>チョクセツ</t>
    </rPh>
    <rPh sb="10" eb="12">
      <t>ジギョウ</t>
    </rPh>
    <rPh sb="12" eb="15">
      <t>タントウシャ</t>
    </rPh>
    <rPh sb="16" eb="18">
      <t>ソウム</t>
    </rPh>
    <rPh sb="18" eb="20">
      <t>カンリ</t>
    </rPh>
    <rPh sb="20" eb="23">
      <t>タントウシャ</t>
    </rPh>
    <rPh sb="30" eb="32">
      <t>アンブン</t>
    </rPh>
    <phoneticPr fontId="1"/>
  </si>
  <si>
    <t>地域づくり顕彰事業</t>
    <rPh sb="0" eb="2">
      <t>チイキ</t>
    </rPh>
    <rPh sb="5" eb="7">
      <t>ケンショウ</t>
    </rPh>
    <rPh sb="7" eb="9">
      <t>ジギョウ</t>
    </rPh>
    <phoneticPr fontId="1"/>
  </si>
  <si>
    <t>財務諸表の作成は、NPO法人会計基準（2010年7月20日　2011年11月20日一部改正　NPO法人会計</t>
    <rPh sb="0" eb="2">
      <t>ザイム</t>
    </rPh>
    <rPh sb="2" eb="4">
      <t>ショヒョウ</t>
    </rPh>
    <rPh sb="5" eb="7">
      <t>サクセイ</t>
    </rPh>
    <phoneticPr fontId="1"/>
  </si>
  <si>
    <t>基準協議会）によっています。</t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</si>
</sst>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#,##0_ ;[Red]\-#,##0\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7" fontId="3" fillId="0" borderId="9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178" fontId="3" fillId="0" borderId="17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77" fontId="3" fillId="0" borderId="10" xfId="0" applyNumberFormat="1" applyFont="1" applyFill="1" applyBorder="1">
      <alignment vertical="center"/>
    </xf>
    <xf numFmtId="178" fontId="3" fillId="0" borderId="18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178" fontId="2" fillId="2" borderId="9" xfId="0" applyNumberFormat="1" applyFont="1" applyFill="1" applyBorder="1">
      <alignment vertical="center"/>
    </xf>
    <xf numFmtId="178" fontId="10" fillId="0" borderId="9" xfId="0" applyNumberFormat="1" applyFont="1" applyBorder="1" applyAlignment="1">
      <alignment wrapText="1"/>
    </xf>
    <xf numFmtId="178" fontId="9" fillId="0" borderId="9" xfId="0" applyNumberFormat="1" applyFont="1" applyBorder="1" applyAlignment="1">
      <alignment wrapText="1"/>
    </xf>
    <xf numFmtId="178" fontId="11" fillId="0" borderId="9" xfId="0" applyNumberFormat="1" applyFont="1" applyBorder="1" applyAlignment="1">
      <alignment wrapText="1"/>
    </xf>
    <xf numFmtId="178" fontId="3" fillId="0" borderId="19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10" fillId="0" borderId="12" xfId="0" applyNumberFormat="1" applyFont="1" applyBorder="1" applyAlignment="1">
      <alignment wrapText="1"/>
    </xf>
    <xf numFmtId="178" fontId="9" fillId="0" borderId="12" xfId="0" applyNumberFormat="1" applyFont="1" applyBorder="1" applyAlignment="1">
      <alignment wrapText="1"/>
    </xf>
    <xf numFmtId="178" fontId="2" fillId="2" borderId="13" xfId="0" applyNumberFormat="1" applyFont="1" applyFill="1" applyBorder="1">
      <alignment vertical="center"/>
    </xf>
    <xf numFmtId="178" fontId="3" fillId="0" borderId="10" xfId="0" applyNumberFormat="1" applyFont="1" applyBorder="1">
      <alignment vertical="center"/>
    </xf>
    <xf numFmtId="178" fontId="3" fillId="0" borderId="21" xfId="0" applyNumberFormat="1" applyFont="1" applyBorder="1">
      <alignment vertical="center"/>
    </xf>
    <xf numFmtId="10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8" fontId="11" fillId="2" borderId="13" xfId="0" applyNumberFormat="1" applyFont="1" applyFill="1" applyBorder="1" applyAlignment="1">
      <alignment wrapText="1"/>
    </xf>
    <xf numFmtId="178" fontId="2" fillId="2" borderId="20" xfId="0" applyNumberFormat="1" applyFont="1" applyFill="1" applyBorder="1">
      <alignment vertical="center"/>
    </xf>
    <xf numFmtId="177" fontId="2" fillId="2" borderId="9" xfId="0" applyNumberFormat="1" applyFont="1" applyFill="1" applyBorder="1">
      <alignment vertical="center"/>
    </xf>
    <xf numFmtId="177" fontId="2" fillId="2" borderId="20" xfId="0" applyNumberFormat="1" applyFont="1" applyFill="1" applyBorder="1">
      <alignment vertical="center"/>
    </xf>
    <xf numFmtId="0" fontId="2" fillId="0" borderId="15" xfId="0" applyFont="1" applyBorder="1">
      <alignment vertical="center"/>
    </xf>
    <xf numFmtId="178" fontId="2" fillId="2" borderId="22" xfId="0" applyNumberFormat="1" applyFont="1" applyFill="1" applyBorder="1">
      <alignment vertical="center"/>
    </xf>
    <xf numFmtId="178" fontId="2" fillId="2" borderId="23" xfId="0" applyNumberFormat="1" applyFont="1" applyFill="1" applyBorder="1">
      <alignment vertical="center"/>
    </xf>
    <xf numFmtId="177" fontId="2" fillId="2" borderId="23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176" fontId="0" fillId="0" borderId="9" xfId="0" applyNumberFormat="1" applyBorder="1">
      <alignment vertical="center"/>
    </xf>
    <xf numFmtId="0" fontId="3" fillId="0" borderId="9" xfId="0" applyFont="1" applyBorder="1">
      <alignment vertical="center"/>
    </xf>
    <xf numFmtId="0" fontId="15" fillId="0" borderId="12" xfId="1" applyNumberFormat="1" applyFont="1" applyBorder="1" applyAlignment="1"/>
    <xf numFmtId="0" fontId="3" fillId="0" borderId="12" xfId="0" applyFont="1" applyBorder="1">
      <alignment vertical="center"/>
    </xf>
    <xf numFmtId="178" fontId="10" fillId="0" borderId="12" xfId="0" applyNumberFormat="1" applyFont="1" applyBorder="1" applyAlignment="1">
      <alignment wrapText="1"/>
    </xf>
    <xf numFmtId="178" fontId="2" fillId="2" borderId="22" xfId="0" applyNumberFormat="1" applyFont="1" applyFill="1" applyBorder="1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9" xfId="0" applyNumberForma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view="pageBreakPreview" topLeftCell="A51" zoomScaleNormal="100" zoomScaleSheetLayoutView="100" workbookViewId="0">
      <selection activeCell="D34" sqref="D34"/>
    </sheetView>
  </sheetViews>
  <sheetFormatPr defaultRowHeight="13.5"/>
  <cols>
    <col min="1" max="1" width="2.25" style="1" customWidth="1"/>
    <col min="2" max="2" width="14" style="1" customWidth="1"/>
    <col min="3" max="3" width="15.875" style="1" bestFit="1" customWidth="1"/>
    <col min="4" max="4" width="39.5" style="1" customWidth="1"/>
    <col min="5" max="5" width="11.5" style="1" bestFit="1" customWidth="1"/>
    <col min="6" max="7" width="14" style="1" bestFit="1" customWidth="1"/>
    <col min="8" max="8" width="15.125" style="1" customWidth="1"/>
    <col min="9" max="16384" width="9" style="1"/>
  </cols>
  <sheetData>
    <row r="1" spans="2:7">
      <c r="B1" s="1" t="s">
        <v>47</v>
      </c>
    </row>
    <row r="2" spans="2:7" ht="18.75" customHeight="1">
      <c r="B2" s="67" t="s">
        <v>106</v>
      </c>
      <c r="C2" s="68"/>
      <c r="D2" s="68"/>
      <c r="E2" s="68"/>
      <c r="F2" s="68"/>
      <c r="G2" s="68"/>
    </row>
    <row r="3" spans="2:7">
      <c r="B3" s="69" t="s">
        <v>107</v>
      </c>
      <c r="C3" s="69"/>
      <c r="D3" s="69"/>
      <c r="E3" s="69"/>
      <c r="F3" s="69"/>
      <c r="G3" s="69"/>
    </row>
    <row r="4" spans="2:7">
      <c r="B4" s="70" t="s">
        <v>49</v>
      </c>
      <c r="C4" s="70"/>
      <c r="D4" s="70"/>
      <c r="E4" s="70"/>
      <c r="F4" s="70"/>
      <c r="G4" s="70"/>
    </row>
    <row r="5" spans="2:7" ht="12" customHeight="1" thickBot="1">
      <c r="B5" s="71" t="s">
        <v>48</v>
      </c>
      <c r="C5" s="71"/>
      <c r="D5" s="71"/>
      <c r="E5" s="71"/>
      <c r="F5" s="71"/>
      <c r="G5" s="71"/>
    </row>
    <row r="6" spans="2:7" ht="18.75" customHeight="1">
      <c r="B6" s="65" t="s">
        <v>41</v>
      </c>
      <c r="C6" s="66"/>
      <c r="D6" s="66"/>
      <c r="E6" s="72" t="s">
        <v>3</v>
      </c>
      <c r="F6" s="66"/>
      <c r="G6" s="73"/>
    </row>
    <row r="7" spans="2:7">
      <c r="B7" s="8" t="s">
        <v>0</v>
      </c>
      <c r="C7" s="6"/>
      <c r="D7" s="6"/>
      <c r="E7" s="15"/>
      <c r="F7" s="15"/>
      <c r="G7" s="16"/>
    </row>
    <row r="8" spans="2:7">
      <c r="B8" s="5"/>
      <c r="C8" s="6" t="s">
        <v>1</v>
      </c>
      <c r="D8" s="6"/>
      <c r="E8" s="14"/>
      <c r="F8" s="14"/>
      <c r="G8" s="16"/>
    </row>
    <row r="9" spans="2:7">
      <c r="B9" s="5"/>
      <c r="C9" s="6"/>
      <c r="D9" s="7" t="s">
        <v>2</v>
      </c>
      <c r="E9" s="14">
        <v>168000</v>
      </c>
      <c r="F9" s="14"/>
      <c r="G9" s="16"/>
    </row>
    <row r="10" spans="2:7">
      <c r="B10" s="5"/>
      <c r="C10" s="6"/>
      <c r="D10" s="7"/>
      <c r="E10" s="14"/>
      <c r="F10" s="48">
        <f>E9</f>
        <v>168000</v>
      </c>
      <c r="G10" s="16"/>
    </row>
    <row r="11" spans="2:7">
      <c r="B11" s="5"/>
      <c r="C11" s="6" t="s">
        <v>5</v>
      </c>
      <c r="D11" s="7"/>
      <c r="E11" s="14"/>
      <c r="F11" s="14"/>
      <c r="G11" s="16"/>
    </row>
    <row r="12" spans="2:7">
      <c r="B12" s="5"/>
      <c r="C12" s="6"/>
      <c r="D12" s="7" t="s">
        <v>6</v>
      </c>
      <c r="E12" s="14">
        <v>0</v>
      </c>
      <c r="F12" s="14"/>
      <c r="G12" s="16"/>
    </row>
    <row r="13" spans="2:7">
      <c r="B13" s="5"/>
      <c r="C13" s="6"/>
      <c r="D13" s="7"/>
      <c r="E13" s="14"/>
      <c r="F13" s="48">
        <f>E12</f>
        <v>0</v>
      </c>
      <c r="G13" s="16"/>
    </row>
    <row r="14" spans="2:7">
      <c r="B14" s="5"/>
      <c r="C14" s="6" t="s">
        <v>103</v>
      </c>
      <c r="D14" s="7"/>
      <c r="E14" s="14"/>
      <c r="F14" s="14"/>
      <c r="G14" s="16"/>
    </row>
    <row r="15" spans="2:7">
      <c r="B15" s="5"/>
      <c r="C15" s="6"/>
      <c r="D15" s="7" t="s">
        <v>34</v>
      </c>
      <c r="E15" s="14">
        <v>5000000</v>
      </c>
      <c r="F15" s="14"/>
      <c r="G15" s="16"/>
    </row>
    <row r="16" spans="2:7">
      <c r="B16" s="5"/>
      <c r="C16" s="6"/>
      <c r="D16" s="55" t="s">
        <v>57</v>
      </c>
      <c r="E16" s="14">
        <v>4700000</v>
      </c>
      <c r="F16" s="14"/>
      <c r="G16" s="16"/>
    </row>
    <row r="17" spans="2:7">
      <c r="B17" s="5"/>
      <c r="C17" s="6"/>
      <c r="D17" s="55" t="s">
        <v>58</v>
      </c>
      <c r="E17" s="14">
        <v>6000000</v>
      </c>
      <c r="F17" s="14"/>
      <c r="G17" s="16"/>
    </row>
    <row r="18" spans="2:7">
      <c r="B18" s="5"/>
      <c r="C18" s="6"/>
      <c r="D18" s="7"/>
      <c r="E18" s="14"/>
      <c r="F18" s="48">
        <f>SUM(E15:E17)</f>
        <v>15700000</v>
      </c>
      <c r="G18" s="16"/>
    </row>
    <row r="19" spans="2:7">
      <c r="B19" s="5"/>
      <c r="C19" s="6" t="s">
        <v>104</v>
      </c>
      <c r="D19" s="7"/>
      <c r="E19" s="14"/>
      <c r="F19" s="14"/>
      <c r="G19" s="16"/>
    </row>
    <row r="20" spans="2:7">
      <c r="B20" s="5"/>
      <c r="C20" s="6"/>
      <c r="D20" s="7" t="s">
        <v>51</v>
      </c>
      <c r="E20" s="14">
        <v>67414181</v>
      </c>
      <c r="F20" s="14"/>
      <c r="G20" s="16"/>
    </row>
    <row r="21" spans="2:7">
      <c r="B21" s="5"/>
      <c r="C21" s="6"/>
      <c r="D21" s="7" t="s">
        <v>52</v>
      </c>
      <c r="E21" s="14">
        <v>3938626</v>
      </c>
      <c r="F21" s="14"/>
      <c r="G21" s="16"/>
    </row>
    <row r="22" spans="2:7">
      <c r="B22" s="5"/>
      <c r="C22" s="6"/>
      <c r="D22" s="55" t="s">
        <v>40</v>
      </c>
      <c r="E22" s="64">
        <v>9258000</v>
      </c>
      <c r="F22" s="14"/>
      <c r="G22" s="16"/>
    </row>
    <row r="23" spans="2:7">
      <c r="B23" s="5"/>
      <c r="C23" s="6"/>
      <c r="D23" s="55" t="s">
        <v>59</v>
      </c>
      <c r="E23" s="64">
        <v>3037000</v>
      </c>
      <c r="F23" s="14"/>
      <c r="G23" s="16"/>
    </row>
    <row r="24" spans="2:7">
      <c r="B24" s="5"/>
      <c r="C24" s="6"/>
      <c r="D24" s="55" t="s">
        <v>60</v>
      </c>
      <c r="E24" s="64">
        <v>4488000</v>
      </c>
      <c r="F24" s="14"/>
      <c r="G24" s="16"/>
    </row>
    <row r="25" spans="2:7">
      <c r="B25" s="5"/>
      <c r="C25" s="6"/>
      <c r="D25" s="55" t="s">
        <v>38</v>
      </c>
      <c r="E25" s="64">
        <v>300000</v>
      </c>
      <c r="F25" s="14"/>
      <c r="G25" s="16"/>
    </row>
    <row r="26" spans="2:7">
      <c r="B26" s="5"/>
      <c r="C26" s="6"/>
      <c r="D26" s="55" t="s">
        <v>61</v>
      </c>
      <c r="E26" s="64">
        <v>300000</v>
      </c>
      <c r="F26" s="14"/>
      <c r="G26" s="16"/>
    </row>
    <row r="27" spans="2:7">
      <c r="B27" s="5"/>
      <c r="C27" s="6"/>
      <c r="D27" s="55" t="s">
        <v>108</v>
      </c>
      <c r="E27" s="64">
        <v>4997000</v>
      </c>
      <c r="F27" s="14"/>
      <c r="G27" s="16"/>
    </row>
    <row r="28" spans="2:7">
      <c r="B28" s="5"/>
      <c r="C28" s="6"/>
      <c r="D28" s="55" t="s">
        <v>4</v>
      </c>
      <c r="E28" s="64">
        <v>1790640</v>
      </c>
      <c r="F28" s="14"/>
      <c r="G28" s="16"/>
    </row>
    <row r="29" spans="2:7">
      <c r="B29" s="5"/>
      <c r="C29" s="6"/>
      <c r="D29" s="55" t="s">
        <v>65</v>
      </c>
      <c r="E29" s="64">
        <v>23284368</v>
      </c>
      <c r="F29" s="14"/>
      <c r="G29" s="16"/>
    </row>
    <row r="30" spans="2:7">
      <c r="B30" s="5"/>
      <c r="C30" s="6"/>
      <c r="D30" s="55" t="s">
        <v>109</v>
      </c>
      <c r="E30" s="64">
        <v>1000000</v>
      </c>
      <c r="F30" s="14"/>
      <c r="G30" s="16"/>
    </row>
    <row r="31" spans="2:7">
      <c r="B31" s="5"/>
      <c r="C31" s="6"/>
      <c r="D31" s="55" t="s">
        <v>111</v>
      </c>
      <c r="E31" s="64">
        <v>800000</v>
      </c>
      <c r="F31" s="14"/>
      <c r="G31" s="16"/>
    </row>
    <row r="32" spans="2:7">
      <c r="B32" s="5"/>
      <c r="C32" s="6"/>
      <c r="D32" s="55" t="s">
        <v>115</v>
      </c>
      <c r="E32" s="64">
        <v>1182600</v>
      </c>
      <c r="F32" s="14"/>
      <c r="G32" s="16"/>
    </row>
    <row r="33" spans="2:7">
      <c r="B33" s="5"/>
      <c r="C33" s="6"/>
      <c r="D33" s="55" t="s">
        <v>116</v>
      </c>
      <c r="E33" s="64">
        <v>324000</v>
      </c>
      <c r="F33" s="14"/>
      <c r="G33" s="16"/>
    </row>
    <row r="34" spans="2:7">
      <c r="B34" s="5"/>
      <c r="C34" s="6"/>
      <c r="D34" s="55" t="s">
        <v>117</v>
      </c>
      <c r="E34" s="64">
        <v>302400</v>
      </c>
      <c r="F34" s="14"/>
      <c r="G34" s="16"/>
    </row>
    <row r="35" spans="2:7">
      <c r="B35" s="5"/>
      <c r="C35" s="6"/>
      <c r="D35" s="55" t="s">
        <v>39</v>
      </c>
      <c r="E35" s="64">
        <v>865000</v>
      </c>
      <c r="F35" s="14"/>
      <c r="G35" s="16"/>
    </row>
    <row r="36" spans="2:7">
      <c r="B36" s="5"/>
      <c r="C36" s="6"/>
      <c r="D36" s="55" t="s">
        <v>64</v>
      </c>
      <c r="E36" s="64">
        <v>1775000</v>
      </c>
      <c r="F36" s="14"/>
      <c r="G36" s="16"/>
    </row>
    <row r="37" spans="2:7">
      <c r="B37" s="5"/>
      <c r="C37" s="6"/>
      <c r="D37" s="55" t="s">
        <v>110</v>
      </c>
      <c r="E37" s="64">
        <v>800000</v>
      </c>
      <c r="F37" s="14"/>
      <c r="G37" s="16"/>
    </row>
    <row r="38" spans="2:7">
      <c r="B38" s="5"/>
      <c r="C38" s="6"/>
      <c r="D38" s="55" t="s">
        <v>125</v>
      </c>
      <c r="E38" s="64">
        <v>990000</v>
      </c>
      <c r="F38" s="14"/>
      <c r="G38" s="16"/>
    </row>
    <row r="39" spans="2:7">
      <c r="B39" s="5"/>
      <c r="C39" s="6"/>
      <c r="D39" s="55" t="s">
        <v>114</v>
      </c>
      <c r="E39" s="64">
        <v>486404</v>
      </c>
      <c r="F39" s="14"/>
      <c r="G39" s="16"/>
    </row>
    <row r="40" spans="2:7">
      <c r="B40" s="5"/>
      <c r="C40" s="6"/>
      <c r="D40" s="55" t="s">
        <v>62</v>
      </c>
      <c r="E40" s="64">
        <v>205174</v>
      </c>
      <c r="F40" s="14"/>
      <c r="G40" s="16"/>
    </row>
    <row r="41" spans="2:7">
      <c r="B41" s="5"/>
      <c r="C41" s="6"/>
      <c r="D41" s="55" t="s">
        <v>63</v>
      </c>
      <c r="E41" s="64">
        <v>435957</v>
      </c>
      <c r="F41" s="14"/>
      <c r="G41" s="16"/>
    </row>
    <row r="42" spans="2:7">
      <c r="B42" s="5"/>
      <c r="C42" s="6"/>
      <c r="D42" s="55" t="s">
        <v>112</v>
      </c>
      <c r="E42" s="64">
        <v>2309473</v>
      </c>
      <c r="F42" s="14"/>
      <c r="G42" s="16"/>
    </row>
    <row r="43" spans="2:7">
      <c r="B43" s="5"/>
      <c r="C43" s="6"/>
      <c r="D43" s="55" t="s">
        <v>113</v>
      </c>
      <c r="E43" s="64">
        <v>90660</v>
      </c>
      <c r="F43" s="14"/>
      <c r="G43" s="16"/>
    </row>
    <row r="44" spans="2:7">
      <c r="B44" s="5"/>
      <c r="C44" s="6"/>
      <c r="D44" s="55" t="s">
        <v>118</v>
      </c>
      <c r="E44" s="64">
        <v>300000</v>
      </c>
      <c r="F44" s="14"/>
      <c r="G44" s="16"/>
    </row>
    <row r="45" spans="2:7">
      <c r="B45" s="5"/>
      <c r="C45" s="6"/>
      <c r="D45" s="55" t="s">
        <v>119</v>
      </c>
      <c r="E45" s="64">
        <v>3600000</v>
      </c>
      <c r="F45" s="14"/>
      <c r="G45" s="16"/>
    </row>
    <row r="46" spans="2:7">
      <c r="B46" s="5"/>
      <c r="C46" s="6"/>
      <c r="D46" s="55" t="s">
        <v>67</v>
      </c>
      <c r="E46" s="64">
        <v>4200000</v>
      </c>
      <c r="F46" s="14"/>
      <c r="G46" s="16"/>
    </row>
    <row r="47" spans="2:7">
      <c r="B47" s="5"/>
      <c r="C47" s="6"/>
      <c r="D47" s="55" t="s">
        <v>66</v>
      </c>
      <c r="E47" s="64">
        <v>7590000</v>
      </c>
      <c r="F47" s="14"/>
      <c r="G47" s="16"/>
    </row>
    <row r="48" spans="2:7">
      <c r="B48" s="5"/>
      <c r="C48" s="6"/>
      <c r="D48" s="55"/>
      <c r="E48" s="56"/>
      <c r="F48" s="48">
        <f>SUM(E20:E47)</f>
        <v>146064483</v>
      </c>
      <c r="G48" s="16"/>
    </row>
    <row r="49" spans="2:7">
      <c r="B49" s="5"/>
      <c r="C49" s="6" t="s">
        <v>7</v>
      </c>
      <c r="E49" s="57"/>
      <c r="F49" s="14"/>
      <c r="G49" s="16"/>
    </row>
    <row r="50" spans="2:7">
      <c r="B50" s="5"/>
      <c r="C50" s="6"/>
      <c r="D50" s="7" t="s">
        <v>35</v>
      </c>
      <c r="E50" s="14">
        <v>42244031</v>
      </c>
      <c r="F50" s="14"/>
      <c r="G50" s="16"/>
    </row>
    <row r="51" spans="2:7">
      <c r="B51" s="5"/>
      <c r="C51" s="6"/>
      <c r="D51" s="7" t="s">
        <v>36</v>
      </c>
      <c r="E51" s="14">
        <v>874500</v>
      </c>
      <c r="F51" s="14"/>
      <c r="G51" s="16"/>
    </row>
    <row r="52" spans="2:7">
      <c r="B52" s="5"/>
      <c r="C52" s="6"/>
      <c r="D52" s="7" t="s">
        <v>37</v>
      </c>
      <c r="E52" s="14">
        <v>7034997</v>
      </c>
      <c r="F52" s="14"/>
      <c r="G52" s="16"/>
    </row>
    <row r="53" spans="2:7">
      <c r="B53" s="5"/>
      <c r="C53" s="6"/>
      <c r="D53" s="7" t="s">
        <v>42</v>
      </c>
      <c r="E53" s="14">
        <v>15285994</v>
      </c>
      <c r="F53" s="14"/>
      <c r="G53" s="16"/>
    </row>
    <row r="54" spans="2:7">
      <c r="B54" s="5"/>
      <c r="C54" s="6"/>
      <c r="D54" s="7" t="s">
        <v>43</v>
      </c>
      <c r="E54" s="14">
        <v>6123411</v>
      </c>
      <c r="F54" s="14"/>
      <c r="G54" s="16"/>
    </row>
    <row r="55" spans="2:7">
      <c r="B55" s="5"/>
      <c r="C55" s="6"/>
      <c r="D55" s="7" t="s">
        <v>68</v>
      </c>
      <c r="E55" s="14">
        <v>1515736</v>
      </c>
      <c r="F55" s="14"/>
      <c r="G55" s="16"/>
    </row>
    <row r="56" spans="2:7">
      <c r="B56" s="5"/>
      <c r="C56" s="6"/>
      <c r="D56" s="7" t="s">
        <v>44</v>
      </c>
      <c r="E56" s="14">
        <v>603739</v>
      </c>
      <c r="F56" s="14"/>
      <c r="G56" s="16"/>
    </row>
    <row r="57" spans="2:7">
      <c r="B57" s="5"/>
      <c r="C57" s="6"/>
      <c r="D57" s="7"/>
      <c r="E57" s="14"/>
      <c r="F57" s="48">
        <f>SUM(E50:E56)</f>
        <v>73682408</v>
      </c>
      <c r="G57" s="16"/>
    </row>
    <row r="58" spans="2:7">
      <c r="B58" s="5"/>
      <c r="C58" s="6" t="s">
        <v>8</v>
      </c>
      <c r="D58" s="7"/>
      <c r="E58" s="14"/>
      <c r="F58" s="14"/>
      <c r="G58" s="16"/>
    </row>
    <row r="59" spans="2:7">
      <c r="B59" s="5"/>
      <c r="C59" s="6"/>
      <c r="D59" s="7" t="s">
        <v>9</v>
      </c>
      <c r="E59" s="14">
        <v>3448</v>
      </c>
      <c r="F59" s="14"/>
      <c r="G59" s="16"/>
    </row>
    <row r="60" spans="2:7">
      <c r="B60" s="5"/>
      <c r="C60" s="6"/>
      <c r="D60" s="7" t="s">
        <v>105</v>
      </c>
      <c r="E60" s="14">
        <v>4488912</v>
      </c>
      <c r="F60" s="14"/>
      <c r="G60" s="16"/>
    </row>
    <row r="61" spans="2:7">
      <c r="B61" s="5"/>
      <c r="C61" s="6"/>
      <c r="D61" s="6"/>
      <c r="E61" s="14"/>
      <c r="F61" s="49">
        <f>SUM(E59:E60)</f>
        <v>4492360</v>
      </c>
      <c r="G61" s="16"/>
    </row>
    <row r="62" spans="2:7" ht="14.25" thickBot="1">
      <c r="B62" s="26" t="s">
        <v>10</v>
      </c>
      <c r="C62" s="13"/>
      <c r="D62" s="13"/>
      <c r="E62" s="27"/>
      <c r="F62" s="27"/>
      <c r="G62" s="53">
        <f>SUM(F7:F62)</f>
        <v>240107251</v>
      </c>
    </row>
  </sheetData>
  <mergeCells count="6">
    <mergeCell ref="B6:D6"/>
    <mergeCell ref="B2:G2"/>
    <mergeCell ref="B3:G3"/>
    <mergeCell ref="B4:G4"/>
    <mergeCell ref="B5:G5"/>
    <mergeCell ref="E6:G6"/>
  </mergeCells>
  <phoneticPr fontId="1"/>
  <pageMargins left="0.6692913385826772" right="0.15748031496062992" top="0.74803149606299213" bottom="0.74803149606299213" header="0.31496062992125984" footer="0.31496062992125984"/>
  <pageSetup paperSize="9" scale="86" orientation="portrait" r:id="rId1"/>
  <headerFooter>
    <oddHeader>&amp;L【第２号議案】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14"/>
  <sheetViews>
    <sheetView view="pageBreakPreview" topLeftCell="A91" zoomScaleNormal="85" zoomScaleSheetLayoutView="100" workbookViewId="0">
      <selection activeCell="B89" sqref="B89"/>
    </sheetView>
  </sheetViews>
  <sheetFormatPr defaultRowHeight="13.5"/>
  <cols>
    <col min="1" max="1" width="1.75" style="1" customWidth="1"/>
    <col min="2" max="2" width="14" style="1" customWidth="1"/>
    <col min="3" max="3" width="15.875" style="1" bestFit="1" customWidth="1"/>
    <col min="4" max="4" width="37.125" style="1" bestFit="1" customWidth="1"/>
    <col min="5" max="7" width="14.125" style="1" customWidth="1"/>
    <col min="8" max="8" width="2.875" style="1" customWidth="1"/>
    <col min="9" max="16384" width="9" style="1"/>
  </cols>
  <sheetData>
    <row r="1" spans="2:8" ht="18.75" customHeight="1">
      <c r="B1" s="65" t="s">
        <v>41</v>
      </c>
      <c r="C1" s="66"/>
      <c r="D1" s="74"/>
      <c r="E1" s="66" t="s">
        <v>3</v>
      </c>
      <c r="F1" s="66"/>
      <c r="G1" s="73"/>
    </row>
    <row r="2" spans="2:8">
      <c r="B2" s="8" t="s">
        <v>11</v>
      </c>
      <c r="C2" s="10"/>
      <c r="D2" s="6"/>
      <c r="E2" s="29"/>
      <c r="F2" s="36"/>
      <c r="G2" s="22"/>
    </row>
    <row r="3" spans="2:8">
      <c r="B3" s="8"/>
      <c r="C3" s="6"/>
      <c r="D3" s="6"/>
      <c r="E3" s="31"/>
      <c r="F3" s="38"/>
      <c r="G3" s="22"/>
    </row>
    <row r="4" spans="2:8">
      <c r="B4" s="5"/>
      <c r="C4" s="9" t="s">
        <v>45</v>
      </c>
      <c r="D4" s="10" t="s">
        <v>12</v>
      </c>
      <c r="E4" s="30"/>
      <c r="F4" s="37"/>
      <c r="G4" s="22"/>
      <c r="H4" s="44"/>
    </row>
    <row r="5" spans="2:8">
      <c r="B5" s="5"/>
      <c r="C5" s="6"/>
      <c r="D5" s="6" t="s">
        <v>13</v>
      </c>
      <c r="E5" s="31">
        <v>53676739</v>
      </c>
      <c r="F5" s="38"/>
      <c r="G5" s="22"/>
    </row>
    <row r="6" spans="2:8">
      <c r="B6" s="5"/>
      <c r="C6" s="6"/>
      <c r="D6" s="6" t="s">
        <v>53</v>
      </c>
      <c r="E6" s="31">
        <v>2302201</v>
      </c>
      <c r="F6" s="38"/>
      <c r="G6" s="22"/>
    </row>
    <row r="7" spans="2:8">
      <c r="B7" s="5"/>
      <c r="C7" s="6"/>
      <c r="D7" s="17" t="s">
        <v>54</v>
      </c>
      <c r="E7" s="31">
        <v>0</v>
      </c>
      <c r="F7" s="38"/>
      <c r="G7" s="22"/>
    </row>
    <row r="8" spans="2:8">
      <c r="B8" s="5"/>
      <c r="C8" s="6"/>
      <c r="D8" s="17" t="s">
        <v>55</v>
      </c>
      <c r="E8" s="31">
        <v>479796</v>
      </c>
      <c r="F8" s="38"/>
      <c r="G8" s="22"/>
    </row>
    <row r="9" spans="2:8">
      <c r="B9" s="5"/>
      <c r="C9" s="6"/>
      <c r="D9" s="6" t="s">
        <v>14</v>
      </c>
      <c r="E9" s="31">
        <v>8473345</v>
      </c>
      <c r="F9" s="38"/>
      <c r="G9" s="22"/>
    </row>
    <row r="10" spans="2:8">
      <c r="B10" s="5"/>
      <c r="C10" s="6"/>
      <c r="D10" s="6" t="s">
        <v>15</v>
      </c>
      <c r="E10" s="31">
        <v>738605</v>
      </c>
      <c r="F10" s="38"/>
      <c r="G10" s="22"/>
    </row>
    <row r="11" spans="2:8">
      <c r="B11" s="5"/>
      <c r="C11" s="6"/>
      <c r="D11" s="10"/>
      <c r="E11" s="31"/>
      <c r="F11" s="38"/>
      <c r="G11" s="22"/>
    </row>
    <row r="12" spans="2:8">
      <c r="B12" s="5"/>
      <c r="C12" s="11"/>
      <c r="D12" s="10" t="s">
        <v>16</v>
      </c>
      <c r="E12" s="32">
        <f>SUM(E5:E10)</f>
        <v>65670686</v>
      </c>
      <c r="F12" s="37"/>
      <c r="G12" s="22"/>
    </row>
    <row r="13" spans="2:8">
      <c r="B13" s="5"/>
      <c r="C13" s="6"/>
      <c r="D13" s="6"/>
      <c r="E13" s="31"/>
      <c r="F13" s="38"/>
      <c r="G13" s="22"/>
    </row>
    <row r="14" spans="2:8">
      <c r="B14" s="5"/>
      <c r="C14" s="9" t="s">
        <v>21</v>
      </c>
      <c r="D14" s="4" t="s">
        <v>17</v>
      </c>
      <c r="E14" s="33"/>
      <c r="F14" s="39"/>
      <c r="G14" s="22"/>
    </row>
    <row r="15" spans="2:8">
      <c r="B15" s="5"/>
      <c r="C15" s="6"/>
      <c r="D15" s="3" t="s">
        <v>19</v>
      </c>
      <c r="E15" s="34">
        <v>25880579</v>
      </c>
      <c r="F15" s="40"/>
      <c r="G15" s="22"/>
    </row>
    <row r="16" spans="2:8">
      <c r="B16" s="5"/>
      <c r="C16" s="6"/>
      <c r="D16" s="3" t="s">
        <v>18</v>
      </c>
      <c r="E16" s="34">
        <v>5499018</v>
      </c>
      <c r="F16" s="40"/>
      <c r="G16" s="22"/>
    </row>
    <row r="17" spans="2:8">
      <c r="B17" s="5"/>
      <c r="C17" s="6"/>
      <c r="D17" s="58" t="s">
        <v>120</v>
      </c>
      <c r="E17" s="40">
        <v>828036</v>
      </c>
      <c r="F17" s="40"/>
      <c r="G17" s="22"/>
    </row>
    <row r="18" spans="2:8">
      <c r="B18" s="5"/>
      <c r="C18" s="6"/>
      <c r="D18" s="58" t="s">
        <v>102</v>
      </c>
      <c r="E18" s="40">
        <v>16501571</v>
      </c>
      <c r="F18" s="40"/>
      <c r="G18" s="22"/>
    </row>
    <row r="19" spans="2:8">
      <c r="B19" s="5"/>
      <c r="C19" s="6"/>
      <c r="D19" s="58" t="s">
        <v>70</v>
      </c>
      <c r="E19" s="40">
        <v>3536915</v>
      </c>
      <c r="F19" s="40"/>
      <c r="G19" s="22"/>
      <c r="H19" s="45"/>
    </row>
    <row r="20" spans="2:8">
      <c r="B20" s="5"/>
      <c r="C20" s="6"/>
      <c r="D20" s="58" t="s">
        <v>71</v>
      </c>
      <c r="E20" s="40">
        <v>3546508</v>
      </c>
      <c r="F20" s="40"/>
      <c r="G20" s="22"/>
    </row>
    <row r="21" spans="2:8">
      <c r="B21" s="5"/>
      <c r="C21" s="6"/>
      <c r="D21" s="58" t="s">
        <v>72</v>
      </c>
      <c r="E21" s="40">
        <v>343210</v>
      </c>
      <c r="F21" s="40"/>
      <c r="G21" s="22"/>
    </row>
    <row r="22" spans="2:8">
      <c r="B22" s="5"/>
      <c r="C22" s="6"/>
      <c r="D22" s="58" t="s">
        <v>73</v>
      </c>
      <c r="E22" s="40">
        <v>6089117</v>
      </c>
      <c r="F22" s="39"/>
      <c r="G22" s="22"/>
    </row>
    <row r="23" spans="2:8">
      <c r="B23" s="5"/>
      <c r="C23" s="6"/>
      <c r="D23" s="58" t="s">
        <v>74</v>
      </c>
      <c r="E23" s="40">
        <v>136097</v>
      </c>
      <c r="F23" s="40"/>
      <c r="G23" s="22"/>
    </row>
    <row r="24" spans="2:8">
      <c r="B24" s="5"/>
      <c r="C24" s="6"/>
      <c r="D24" s="58" t="s">
        <v>75</v>
      </c>
      <c r="E24" s="40">
        <v>2724161</v>
      </c>
      <c r="F24" s="39"/>
      <c r="G24" s="22"/>
    </row>
    <row r="25" spans="2:8">
      <c r="B25" s="5"/>
      <c r="C25" s="6"/>
      <c r="D25" s="58" t="s">
        <v>76</v>
      </c>
      <c r="E25" s="40">
        <v>269654</v>
      </c>
      <c r="F25" s="39"/>
      <c r="G25" s="22"/>
    </row>
    <row r="26" spans="2:8">
      <c r="B26" s="5"/>
      <c r="C26" s="6"/>
      <c r="D26" s="58" t="s">
        <v>77</v>
      </c>
      <c r="E26" s="40">
        <v>2548086</v>
      </c>
      <c r="F26" s="39"/>
      <c r="G26" s="22"/>
    </row>
    <row r="27" spans="2:8">
      <c r="B27" s="5"/>
      <c r="C27" s="6"/>
      <c r="D27" s="58" t="s">
        <v>78</v>
      </c>
      <c r="E27" s="40">
        <v>6275482</v>
      </c>
      <c r="F27" s="39"/>
      <c r="G27" s="22"/>
    </row>
    <row r="28" spans="2:8">
      <c r="B28" s="5"/>
      <c r="C28" s="6"/>
      <c r="D28" s="58" t="s">
        <v>79</v>
      </c>
      <c r="E28" s="40">
        <v>73730</v>
      </c>
      <c r="F28" s="39"/>
      <c r="G28" s="22"/>
    </row>
    <row r="29" spans="2:8">
      <c r="B29" s="5"/>
      <c r="C29" s="6"/>
      <c r="D29" s="58" t="s">
        <v>80</v>
      </c>
      <c r="E29" s="40">
        <v>2560341</v>
      </c>
      <c r="F29" s="39"/>
      <c r="G29" s="22"/>
    </row>
    <row r="30" spans="2:8">
      <c r="B30" s="5"/>
      <c r="C30" s="6"/>
      <c r="D30" s="58" t="s">
        <v>81</v>
      </c>
      <c r="E30" s="40">
        <v>1900145</v>
      </c>
      <c r="F30" s="39"/>
      <c r="G30" s="22"/>
    </row>
    <row r="31" spans="2:8">
      <c r="B31" s="5"/>
      <c r="C31" s="6"/>
      <c r="D31" s="58" t="s">
        <v>82</v>
      </c>
      <c r="E31" s="40">
        <v>137498</v>
      </c>
      <c r="F31" s="39"/>
      <c r="G31" s="22"/>
    </row>
    <row r="32" spans="2:8">
      <c r="B32" s="5"/>
      <c r="C32" s="6"/>
      <c r="D32" s="58" t="s">
        <v>83</v>
      </c>
      <c r="E32" s="40">
        <v>225688</v>
      </c>
      <c r="F32" s="39"/>
      <c r="G32" s="22"/>
    </row>
    <row r="33" spans="2:7">
      <c r="B33" s="5"/>
      <c r="C33" s="6"/>
      <c r="D33" s="58" t="s">
        <v>84</v>
      </c>
      <c r="E33" s="40">
        <v>408263</v>
      </c>
      <c r="F33" s="39"/>
      <c r="G33" s="22"/>
    </row>
    <row r="34" spans="2:7">
      <c r="B34" s="5"/>
      <c r="C34" s="6"/>
      <c r="D34" s="58" t="s">
        <v>85</v>
      </c>
      <c r="E34" s="40">
        <v>2391797</v>
      </c>
      <c r="F34" s="39"/>
      <c r="G34" s="22"/>
    </row>
    <row r="35" spans="2:7">
      <c r="B35" s="5"/>
      <c r="C35" s="6"/>
      <c r="D35" s="58" t="s">
        <v>86</v>
      </c>
      <c r="E35" s="40">
        <v>843416</v>
      </c>
      <c r="F35" s="39"/>
      <c r="G35" s="22"/>
    </row>
    <row r="36" spans="2:7">
      <c r="B36" s="5"/>
      <c r="C36" s="6"/>
      <c r="D36" s="58" t="s">
        <v>87</v>
      </c>
      <c r="E36" s="40">
        <v>481661</v>
      </c>
      <c r="F36" s="39"/>
      <c r="G36" s="22"/>
    </row>
    <row r="37" spans="2:7">
      <c r="B37" s="5"/>
      <c r="C37" s="6"/>
      <c r="D37" s="58" t="s">
        <v>88</v>
      </c>
      <c r="E37" s="40">
        <v>1003450</v>
      </c>
      <c r="F37" s="39"/>
      <c r="G37" s="22"/>
    </row>
    <row r="38" spans="2:7">
      <c r="B38" s="5"/>
      <c r="C38" s="6"/>
      <c r="D38" s="58" t="s">
        <v>89</v>
      </c>
      <c r="E38" s="40">
        <v>4700439</v>
      </c>
      <c r="F38" s="39"/>
      <c r="G38" s="22"/>
    </row>
    <row r="39" spans="2:7">
      <c r="B39" s="5"/>
      <c r="C39" s="6"/>
      <c r="D39" s="58" t="s">
        <v>90</v>
      </c>
      <c r="E39" s="40">
        <v>8042680</v>
      </c>
      <c r="F39" s="39"/>
      <c r="G39" s="22"/>
    </row>
    <row r="40" spans="2:7">
      <c r="B40" s="5"/>
      <c r="C40" s="6"/>
      <c r="D40" s="58" t="s">
        <v>91</v>
      </c>
      <c r="E40" s="40">
        <v>476399</v>
      </c>
      <c r="F40" s="39"/>
      <c r="G40" s="22"/>
    </row>
    <row r="41" spans="2:7">
      <c r="B41" s="5"/>
      <c r="C41" s="6"/>
      <c r="D41" s="58" t="s">
        <v>92</v>
      </c>
      <c r="E41" s="40">
        <v>207319</v>
      </c>
      <c r="F41" s="39"/>
      <c r="G41" s="22"/>
    </row>
    <row r="42" spans="2:7">
      <c r="B42" s="5"/>
      <c r="C42" s="6"/>
      <c r="D42" s="58" t="s">
        <v>93</v>
      </c>
      <c r="E42" s="40">
        <v>10673699</v>
      </c>
      <c r="F42" s="39"/>
      <c r="G42" s="22"/>
    </row>
    <row r="43" spans="2:7">
      <c r="B43" s="5"/>
      <c r="C43" s="6"/>
      <c r="D43" s="58" t="s">
        <v>94</v>
      </c>
      <c r="E43" s="40">
        <v>1254525</v>
      </c>
      <c r="F43" s="39"/>
      <c r="G43" s="22"/>
    </row>
    <row r="44" spans="2:7">
      <c r="B44" s="5"/>
      <c r="C44" s="6"/>
      <c r="D44" s="58" t="s">
        <v>95</v>
      </c>
      <c r="E44" s="40">
        <v>2077680</v>
      </c>
      <c r="F44" s="39"/>
      <c r="G44" s="22"/>
    </row>
    <row r="45" spans="2:7">
      <c r="B45" s="5"/>
      <c r="C45" s="6"/>
      <c r="D45" s="58" t="s">
        <v>96</v>
      </c>
      <c r="E45" s="40">
        <v>99393</v>
      </c>
      <c r="F45" s="39"/>
      <c r="G45" s="22"/>
    </row>
    <row r="46" spans="2:7">
      <c r="B46" s="5"/>
      <c r="C46" s="6"/>
      <c r="D46" s="58" t="s">
        <v>97</v>
      </c>
      <c r="E46" s="40">
        <v>215233</v>
      </c>
      <c r="F46" s="39"/>
      <c r="G46" s="22"/>
    </row>
    <row r="47" spans="2:7">
      <c r="B47" s="5"/>
      <c r="C47" s="6"/>
      <c r="D47" s="58" t="s">
        <v>98</v>
      </c>
      <c r="E47" s="40">
        <v>1187044</v>
      </c>
      <c r="F47" s="39"/>
      <c r="G47" s="22"/>
    </row>
    <row r="48" spans="2:7">
      <c r="B48" s="5"/>
      <c r="C48" s="6"/>
      <c r="D48" s="58" t="s">
        <v>99</v>
      </c>
      <c r="E48" s="40">
        <v>1036868</v>
      </c>
      <c r="F48" s="39"/>
      <c r="G48" s="22"/>
    </row>
    <row r="49" spans="2:7">
      <c r="B49" s="5"/>
      <c r="C49" s="6"/>
      <c r="D49" s="58" t="s">
        <v>100</v>
      </c>
      <c r="E49" s="40">
        <v>229333</v>
      </c>
      <c r="F49" s="39"/>
      <c r="G49" s="22"/>
    </row>
    <row r="50" spans="2:7">
      <c r="B50" s="5"/>
      <c r="C50" s="6"/>
      <c r="D50" s="58" t="s">
        <v>101</v>
      </c>
      <c r="E50" s="60">
        <v>4703986</v>
      </c>
      <c r="F50" s="60"/>
      <c r="G50" s="22"/>
    </row>
    <row r="51" spans="2:7">
      <c r="B51" s="5"/>
      <c r="C51" s="6"/>
      <c r="D51" s="2"/>
      <c r="E51" s="33"/>
      <c r="F51" s="39"/>
      <c r="G51" s="22"/>
    </row>
    <row r="52" spans="2:7">
      <c r="B52" s="5"/>
      <c r="C52" s="6"/>
      <c r="D52" s="4" t="s">
        <v>20</v>
      </c>
      <c r="E52" s="47">
        <f>SUM(E15:E50)</f>
        <v>119109021</v>
      </c>
      <c r="F52" s="38"/>
      <c r="G52" s="22"/>
    </row>
    <row r="53" spans="2:7">
      <c r="B53" s="5"/>
      <c r="C53" s="10" t="s">
        <v>56</v>
      </c>
      <c r="D53" s="4"/>
      <c r="E53" s="35"/>
      <c r="F53" s="46">
        <f>E12+E52</f>
        <v>184779707</v>
      </c>
      <c r="G53" s="22"/>
    </row>
    <row r="54" spans="2:7">
      <c r="B54" s="5"/>
      <c r="C54" s="54" t="s">
        <v>46</v>
      </c>
      <c r="D54" s="10" t="s">
        <v>12</v>
      </c>
      <c r="E54" s="31"/>
      <c r="F54" s="38"/>
      <c r="G54" s="22"/>
    </row>
    <row r="55" spans="2:7">
      <c r="B55" s="5"/>
      <c r="C55" s="54"/>
      <c r="D55" s="6" t="s">
        <v>69</v>
      </c>
      <c r="E55" s="31">
        <v>5400000</v>
      </c>
      <c r="F55" s="38"/>
      <c r="G55" s="22"/>
    </row>
    <row r="56" spans="2:7">
      <c r="B56" s="5"/>
      <c r="C56" s="54"/>
      <c r="D56" s="6" t="s">
        <v>13</v>
      </c>
      <c r="E56" s="31">
        <v>19853040</v>
      </c>
      <c r="F56" s="38"/>
      <c r="G56" s="22"/>
    </row>
    <row r="57" spans="2:7">
      <c r="B57" s="5"/>
      <c r="C57" s="54"/>
      <c r="D57" s="6" t="s">
        <v>53</v>
      </c>
      <c r="E57" s="31">
        <v>851499</v>
      </c>
      <c r="F57" s="38"/>
      <c r="G57" s="22"/>
    </row>
    <row r="58" spans="2:7">
      <c r="B58" s="5"/>
      <c r="C58" s="54"/>
      <c r="D58" s="17" t="s">
        <v>54</v>
      </c>
      <c r="E58" s="31">
        <v>0</v>
      </c>
      <c r="F58" s="38"/>
      <c r="G58" s="22"/>
    </row>
    <row r="59" spans="2:7">
      <c r="B59" s="5"/>
      <c r="C59" s="54"/>
      <c r="D59" s="17" t="s">
        <v>55</v>
      </c>
      <c r="E59" s="31">
        <v>177459</v>
      </c>
      <c r="F59" s="38"/>
      <c r="G59" s="22"/>
    </row>
    <row r="60" spans="2:7">
      <c r="B60" s="5"/>
      <c r="C60" s="54"/>
      <c r="D60" s="6" t="s">
        <v>14</v>
      </c>
      <c r="E60" s="31">
        <v>3133977</v>
      </c>
      <c r="F60" s="38"/>
      <c r="G60" s="22"/>
    </row>
    <row r="61" spans="2:7">
      <c r="B61" s="5"/>
      <c r="C61" s="54"/>
      <c r="D61" s="6" t="s">
        <v>15</v>
      </c>
      <c r="E61" s="31">
        <v>273182</v>
      </c>
      <c r="F61" s="38"/>
      <c r="G61" s="22"/>
    </row>
    <row r="62" spans="2:7">
      <c r="B62" s="5"/>
      <c r="C62" s="54"/>
      <c r="D62" s="10"/>
      <c r="E62" s="31"/>
      <c r="F62" s="38"/>
      <c r="G62" s="22"/>
    </row>
    <row r="63" spans="2:7">
      <c r="B63" s="5"/>
      <c r="C63" s="54"/>
      <c r="D63" s="10" t="s">
        <v>16</v>
      </c>
      <c r="E63" s="32">
        <f>SUM(E55:E61)</f>
        <v>29689157</v>
      </c>
      <c r="F63" s="38"/>
      <c r="G63" s="22"/>
    </row>
    <row r="64" spans="2:7">
      <c r="B64" s="5"/>
      <c r="C64" s="9"/>
      <c r="D64" s="6"/>
      <c r="E64" s="31"/>
      <c r="F64" s="38"/>
      <c r="G64" s="22"/>
    </row>
    <row r="65" spans="2:7">
      <c r="B65" s="5"/>
      <c r="C65" s="9" t="s">
        <v>50</v>
      </c>
      <c r="D65" s="4" t="s">
        <v>17</v>
      </c>
      <c r="E65" s="31"/>
      <c r="F65" s="38"/>
      <c r="G65" s="22"/>
    </row>
    <row r="66" spans="2:7">
      <c r="B66" s="5"/>
      <c r="C66" s="54"/>
      <c r="D66" s="58" t="s">
        <v>70</v>
      </c>
      <c r="E66" s="31">
        <v>1308174</v>
      </c>
      <c r="F66" s="38"/>
      <c r="G66" s="22"/>
    </row>
    <row r="67" spans="2:7">
      <c r="B67" s="5"/>
      <c r="C67" s="54"/>
      <c r="D67" s="58" t="s">
        <v>71</v>
      </c>
      <c r="E67" s="31">
        <v>1311722</v>
      </c>
      <c r="F67" s="38"/>
      <c r="G67" s="22"/>
    </row>
    <row r="68" spans="2:7">
      <c r="B68" s="5"/>
      <c r="C68" s="54"/>
      <c r="D68" s="58" t="s">
        <v>72</v>
      </c>
      <c r="E68" s="31">
        <v>126941</v>
      </c>
      <c r="F68" s="38"/>
      <c r="G68" s="22"/>
    </row>
    <row r="69" spans="2:7">
      <c r="B69" s="5"/>
      <c r="C69" s="54"/>
      <c r="D69" s="58" t="s">
        <v>73</v>
      </c>
      <c r="E69" s="31">
        <v>2252139</v>
      </c>
      <c r="F69" s="38"/>
      <c r="G69" s="22"/>
    </row>
    <row r="70" spans="2:7">
      <c r="B70" s="5"/>
      <c r="C70" s="54"/>
      <c r="D70" s="58" t="s">
        <v>74</v>
      </c>
      <c r="E70" s="31">
        <v>50337</v>
      </c>
      <c r="F70" s="38"/>
      <c r="G70" s="22"/>
    </row>
    <row r="71" spans="2:7">
      <c r="B71" s="5"/>
      <c r="C71" s="54"/>
      <c r="D71" s="58" t="s">
        <v>75</v>
      </c>
      <c r="E71" s="31">
        <v>1007566</v>
      </c>
      <c r="F71" s="38"/>
      <c r="G71" s="22"/>
    </row>
    <row r="72" spans="2:7">
      <c r="B72" s="5"/>
      <c r="C72" s="54"/>
      <c r="D72" s="58" t="s">
        <v>76</v>
      </c>
      <c r="E72" s="31">
        <v>99735</v>
      </c>
      <c r="F72" s="38"/>
      <c r="G72" s="22"/>
    </row>
    <row r="73" spans="2:7">
      <c r="B73" s="5"/>
      <c r="C73" s="54"/>
      <c r="D73" s="58" t="s">
        <v>77</v>
      </c>
      <c r="E73" s="31">
        <v>942443</v>
      </c>
      <c r="F73" s="38"/>
      <c r="G73" s="22"/>
    </row>
    <row r="74" spans="2:7">
      <c r="B74" s="5"/>
      <c r="C74" s="54"/>
      <c r="D74" s="58" t="s">
        <v>78</v>
      </c>
      <c r="E74" s="31">
        <v>2321069</v>
      </c>
      <c r="F74" s="38"/>
      <c r="G74" s="22"/>
    </row>
    <row r="75" spans="2:7">
      <c r="B75" s="5"/>
      <c r="C75" s="54"/>
      <c r="D75" s="58" t="s">
        <v>79</v>
      </c>
      <c r="E75" s="31">
        <v>27270</v>
      </c>
      <c r="F75" s="38"/>
      <c r="G75" s="22"/>
    </row>
    <row r="76" spans="2:7">
      <c r="B76" s="5"/>
      <c r="C76" s="54"/>
      <c r="D76" s="58" t="s">
        <v>80</v>
      </c>
      <c r="E76" s="31">
        <v>946976</v>
      </c>
      <c r="F76" s="38"/>
      <c r="G76" s="22"/>
    </row>
    <row r="77" spans="2:7">
      <c r="B77" s="5"/>
      <c r="C77" s="54"/>
      <c r="D77" s="58" t="s">
        <v>81</v>
      </c>
      <c r="E77" s="31">
        <v>702794</v>
      </c>
      <c r="F77" s="38"/>
      <c r="G77" s="22"/>
    </row>
    <row r="78" spans="2:7">
      <c r="B78" s="5"/>
      <c r="C78" s="54"/>
      <c r="D78" s="58" t="s">
        <v>82</v>
      </c>
      <c r="E78" s="31">
        <v>50856</v>
      </c>
      <c r="F78" s="38"/>
      <c r="G78" s="22"/>
    </row>
    <row r="79" spans="2:7">
      <c r="B79" s="5"/>
      <c r="C79" s="54"/>
      <c r="D79" s="58" t="s">
        <v>83</v>
      </c>
      <c r="E79" s="31">
        <v>83474</v>
      </c>
      <c r="F79" s="38"/>
      <c r="G79" s="22"/>
    </row>
    <row r="80" spans="2:7">
      <c r="B80" s="5"/>
      <c r="C80" s="54"/>
      <c r="D80" s="58" t="s">
        <v>84</v>
      </c>
      <c r="E80" s="31">
        <v>151001</v>
      </c>
      <c r="F80" s="38"/>
      <c r="G80" s="22"/>
    </row>
    <row r="81" spans="2:7">
      <c r="B81" s="5"/>
      <c r="C81" s="54"/>
      <c r="D81" s="58" t="s">
        <v>85</v>
      </c>
      <c r="E81" s="31">
        <v>884637</v>
      </c>
      <c r="F81" s="38"/>
      <c r="G81" s="22"/>
    </row>
    <row r="82" spans="2:7">
      <c r="B82" s="5"/>
      <c r="C82" s="54"/>
      <c r="D82" s="58" t="s">
        <v>86</v>
      </c>
      <c r="E82" s="31">
        <v>311949</v>
      </c>
      <c r="F82" s="38"/>
      <c r="G82" s="22"/>
    </row>
    <row r="83" spans="2:7">
      <c r="B83" s="5"/>
      <c r="C83" s="54"/>
      <c r="D83" s="58" t="s">
        <v>87</v>
      </c>
      <c r="E83" s="31">
        <v>178149</v>
      </c>
      <c r="F83" s="38"/>
      <c r="G83" s="22"/>
    </row>
    <row r="84" spans="2:7">
      <c r="B84" s="5"/>
      <c r="C84" s="54"/>
      <c r="D84" s="58" t="s">
        <v>88</v>
      </c>
      <c r="E84" s="31">
        <v>371139</v>
      </c>
      <c r="F84" s="38"/>
      <c r="G84" s="22"/>
    </row>
    <row r="85" spans="2:7">
      <c r="B85" s="5"/>
      <c r="C85" s="54"/>
      <c r="D85" s="58" t="s">
        <v>89</v>
      </c>
      <c r="E85" s="31">
        <v>1738518</v>
      </c>
      <c r="F85" s="38"/>
      <c r="G85" s="22"/>
    </row>
    <row r="86" spans="2:7">
      <c r="B86" s="5"/>
      <c r="C86" s="54"/>
      <c r="D86" s="58" t="s">
        <v>90</v>
      </c>
      <c r="E86" s="31">
        <v>2974690</v>
      </c>
      <c r="F86" s="38"/>
      <c r="G86" s="22"/>
    </row>
    <row r="87" spans="2:7">
      <c r="B87" s="5"/>
      <c r="C87" s="54"/>
      <c r="D87" s="58" t="s">
        <v>91</v>
      </c>
      <c r="E87" s="31">
        <v>176203</v>
      </c>
      <c r="F87" s="38"/>
      <c r="G87" s="22"/>
    </row>
    <row r="88" spans="2:7">
      <c r="B88" s="5"/>
      <c r="C88" s="54"/>
      <c r="D88" s="58" t="s">
        <v>92</v>
      </c>
      <c r="E88" s="31">
        <v>76680</v>
      </c>
      <c r="F88" s="38"/>
      <c r="G88" s="22"/>
    </row>
    <row r="89" spans="2:7">
      <c r="B89" s="5"/>
      <c r="C89" s="54"/>
      <c r="D89" s="58" t="s">
        <v>93</v>
      </c>
      <c r="E89" s="31">
        <v>3947807</v>
      </c>
      <c r="F89" s="38"/>
      <c r="G89" s="22"/>
    </row>
    <row r="90" spans="2:7">
      <c r="B90" s="5"/>
      <c r="C90" s="54"/>
      <c r="D90" s="58" t="s">
        <v>94</v>
      </c>
      <c r="E90" s="31">
        <v>464002</v>
      </c>
      <c r="F90" s="38"/>
      <c r="G90" s="22"/>
    </row>
    <row r="91" spans="2:7">
      <c r="B91" s="5"/>
      <c r="C91" s="54"/>
      <c r="D91" s="58" t="s">
        <v>95</v>
      </c>
      <c r="E91" s="31">
        <v>768457</v>
      </c>
      <c r="F91" s="38"/>
      <c r="G91" s="22"/>
    </row>
    <row r="92" spans="2:7">
      <c r="B92" s="5"/>
      <c r="C92" s="54"/>
      <c r="D92" s="58" t="s">
        <v>96</v>
      </c>
      <c r="E92" s="31">
        <v>36762</v>
      </c>
      <c r="F92" s="38"/>
      <c r="G92" s="22"/>
    </row>
    <row r="93" spans="2:7">
      <c r="B93" s="5"/>
      <c r="C93" s="54"/>
      <c r="D93" s="58" t="s">
        <v>97</v>
      </c>
      <c r="E93" s="31">
        <v>79607</v>
      </c>
      <c r="F93" s="38"/>
      <c r="G93" s="22"/>
    </row>
    <row r="94" spans="2:7">
      <c r="B94" s="5"/>
      <c r="C94" s="54"/>
      <c r="D94" s="58" t="s">
        <v>98</v>
      </c>
      <c r="E94" s="31">
        <v>439043</v>
      </c>
      <c r="F94" s="38"/>
      <c r="G94" s="22"/>
    </row>
    <row r="95" spans="2:7">
      <c r="B95" s="5"/>
      <c r="C95" s="54"/>
      <c r="D95" s="58" t="s">
        <v>99</v>
      </c>
      <c r="E95" s="31">
        <v>383499</v>
      </c>
      <c r="F95" s="38"/>
      <c r="G95" s="22"/>
    </row>
    <row r="96" spans="2:7">
      <c r="B96" s="5"/>
      <c r="C96" s="54"/>
      <c r="D96" s="58" t="s">
        <v>100</v>
      </c>
      <c r="E96" s="31">
        <v>84822</v>
      </c>
      <c r="F96" s="38"/>
      <c r="G96" s="22"/>
    </row>
    <row r="97" spans="2:8">
      <c r="B97" s="5"/>
      <c r="C97" s="54"/>
      <c r="D97" s="58" t="s">
        <v>101</v>
      </c>
      <c r="E97" s="31">
        <v>0</v>
      </c>
      <c r="F97" s="38"/>
      <c r="G97" s="22"/>
    </row>
    <row r="98" spans="2:8">
      <c r="B98" s="5"/>
      <c r="C98" s="54"/>
      <c r="D98" s="2"/>
      <c r="E98" s="31"/>
      <c r="F98" s="38"/>
      <c r="G98" s="22"/>
    </row>
    <row r="99" spans="2:8">
      <c r="B99" s="5"/>
      <c r="C99" s="54"/>
      <c r="D99" s="4" t="s">
        <v>20</v>
      </c>
      <c r="E99" s="47">
        <f>SUM(E66:E97)</f>
        <v>24298461</v>
      </c>
      <c r="F99" s="38"/>
      <c r="G99" s="22"/>
    </row>
    <row r="100" spans="2:8">
      <c r="B100" s="5"/>
      <c r="C100" s="10" t="s">
        <v>22</v>
      </c>
      <c r="D100" s="6"/>
      <c r="E100" s="31"/>
      <c r="F100" s="41">
        <f>E63+E99</f>
        <v>53987618</v>
      </c>
      <c r="G100" s="22"/>
    </row>
    <row r="101" spans="2:8">
      <c r="B101" s="8" t="s">
        <v>23</v>
      </c>
      <c r="C101" s="6"/>
      <c r="D101" s="6"/>
      <c r="E101" s="28"/>
      <c r="F101" s="38"/>
      <c r="G101" s="51">
        <f>F53+F100</f>
        <v>238767325</v>
      </c>
    </row>
    <row r="102" spans="2:8">
      <c r="B102" s="5"/>
      <c r="C102" s="6" t="s">
        <v>24</v>
      </c>
      <c r="D102" s="6"/>
      <c r="E102" s="28"/>
      <c r="F102" s="38"/>
      <c r="G102" s="51">
        <f>決算書収入の部!G62-決算書支出の部!G101</f>
        <v>1339926</v>
      </c>
    </row>
    <row r="103" spans="2:8">
      <c r="B103" s="50" t="s">
        <v>25</v>
      </c>
      <c r="C103" s="19"/>
      <c r="D103" s="19"/>
      <c r="E103" s="29"/>
      <c r="F103" s="23"/>
      <c r="G103" s="24"/>
    </row>
    <row r="104" spans="2:8">
      <c r="B104" s="5"/>
      <c r="C104" s="6" t="s">
        <v>26</v>
      </c>
      <c r="D104" s="59"/>
      <c r="E104" s="60">
        <v>337042</v>
      </c>
      <c r="F104" s="21"/>
      <c r="G104" s="22"/>
    </row>
    <row r="105" spans="2:8">
      <c r="B105" s="5"/>
      <c r="C105" s="6" t="s">
        <v>27</v>
      </c>
      <c r="D105" s="59"/>
      <c r="E105" s="60">
        <v>28781</v>
      </c>
      <c r="F105" s="43"/>
      <c r="G105" s="22"/>
    </row>
    <row r="106" spans="2:8">
      <c r="B106" s="8" t="s">
        <v>28</v>
      </c>
      <c r="C106" s="6"/>
      <c r="D106" s="6"/>
      <c r="E106" s="31"/>
      <c r="F106" s="21"/>
      <c r="G106" s="51">
        <f>SUM(E104:E105)</f>
        <v>365823</v>
      </c>
    </row>
    <row r="107" spans="2:8">
      <c r="B107" s="5"/>
      <c r="C107" s="6"/>
      <c r="D107" s="6"/>
      <c r="E107" s="31"/>
      <c r="F107" s="21"/>
      <c r="G107" s="22"/>
    </row>
    <row r="108" spans="2:8">
      <c r="B108" s="18"/>
      <c r="C108" s="19" t="s">
        <v>29</v>
      </c>
      <c r="D108" s="19"/>
      <c r="E108" s="29"/>
      <c r="F108" s="29"/>
      <c r="G108" s="51">
        <f>G102-G106</f>
        <v>974103</v>
      </c>
    </row>
    <row r="109" spans="2:8">
      <c r="B109" s="5"/>
      <c r="C109" s="6"/>
      <c r="D109" s="6"/>
      <c r="E109" s="31"/>
      <c r="F109" s="31"/>
      <c r="G109" s="25"/>
    </row>
    <row r="110" spans="2:8">
      <c r="B110" s="5"/>
      <c r="C110" s="6" t="s">
        <v>30</v>
      </c>
      <c r="D110" s="6"/>
      <c r="E110" s="31"/>
      <c r="F110" s="31"/>
      <c r="G110" s="61">
        <v>0</v>
      </c>
    </row>
    <row r="111" spans="2:8">
      <c r="B111" s="5"/>
      <c r="C111" s="6" t="s">
        <v>31</v>
      </c>
      <c r="D111" s="6"/>
      <c r="E111" s="31"/>
      <c r="F111" s="31"/>
      <c r="G111" s="51">
        <f>G108-G110</f>
        <v>974103</v>
      </c>
    </row>
    <row r="112" spans="2:8">
      <c r="B112" s="5"/>
      <c r="C112" s="6" t="s">
        <v>32</v>
      </c>
      <c r="D112" s="6"/>
      <c r="E112" s="31"/>
      <c r="F112" s="31"/>
      <c r="G112" s="51">
        <v>-7496361</v>
      </c>
      <c r="H112" s="20"/>
    </row>
    <row r="113" spans="2:7" ht="14.25" thickBot="1">
      <c r="B113" s="12"/>
      <c r="C113" s="13" t="s">
        <v>33</v>
      </c>
      <c r="D113" s="13"/>
      <c r="E113" s="42"/>
      <c r="F113" s="42"/>
      <c r="G113" s="52">
        <f>G111+G112</f>
        <v>-6522258</v>
      </c>
    </row>
    <row r="114" spans="2:7">
      <c r="B114" s="17"/>
    </row>
  </sheetData>
  <mergeCells count="2">
    <mergeCell ref="B1:D1"/>
    <mergeCell ref="E1:G1"/>
  </mergeCells>
  <phoneticPr fontId="1"/>
  <printOptions horizontalCentered="1" verticalCentered="1"/>
  <pageMargins left="0.62992125984251968" right="0.23622047244094491" top="0.23622047244094491" bottom="0.19685039370078741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abSelected="1" view="pageBreakPreview" zoomScaleNormal="100" zoomScaleSheetLayoutView="100" workbookViewId="0">
      <selection activeCell="A6" sqref="A6"/>
    </sheetView>
  </sheetViews>
  <sheetFormatPr defaultRowHeight="13.5"/>
  <cols>
    <col min="1" max="1" width="115" bestFit="1" customWidth="1"/>
  </cols>
  <sheetData>
    <row r="1" spans="1:1">
      <c r="A1" s="62">
        <v>42460</v>
      </c>
    </row>
    <row r="2" spans="1:1">
      <c r="A2" s="63" t="s">
        <v>122</v>
      </c>
    </row>
    <row r="4" spans="1:1">
      <c r="A4" t="s">
        <v>121</v>
      </c>
    </row>
    <row r="5" spans="1:1">
      <c r="A5" t="s">
        <v>126</v>
      </c>
    </row>
    <row r="6" spans="1:1">
      <c r="A6" t="s">
        <v>127</v>
      </c>
    </row>
    <row r="8" spans="1:1">
      <c r="A8" t="s">
        <v>123</v>
      </c>
    </row>
    <row r="9" spans="1:1">
      <c r="A9" t="s">
        <v>124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決算書収入の部</vt:lpstr>
      <vt:lpstr>決算書支出の部</vt:lpstr>
      <vt:lpstr>注記</vt:lpstr>
      <vt:lpstr>決算書支出の部!Print_Area</vt:lpstr>
      <vt:lpstr>決算書収入の部!Print_Area</vt:lpstr>
      <vt:lpstr>注記!Print_Area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2016-05-26T07:39:45Z</dcterms:modified>
</cp:coreProperties>
</file>