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6" activeTab="0"/>
  </bookViews>
  <sheets>
    <sheet name="収支予算書" sheetId="1" r:id="rId1"/>
  </sheets>
  <definedNames>
    <definedName name="_xlnm.Print_Area" localSheetId="0">'収支予算書'!$A$1:$I$148</definedName>
  </definedNames>
  <calcPr fullCalcOnLoad="1"/>
</workbook>
</file>

<file path=xl/sharedStrings.xml><?xml version="1.0" encoding="utf-8"?>
<sst xmlns="http://schemas.openxmlformats.org/spreadsheetml/2006/main" count="147" uniqueCount="108">
  <si>
    <t>特定非営利活動法人　宮崎文化本舗</t>
  </si>
  <si>
    <t>（単位：円）</t>
  </si>
  <si>
    <t>科目</t>
  </si>
  <si>
    <t>金額</t>
  </si>
  <si>
    <t>Ⅰ</t>
  </si>
  <si>
    <t>経常収益</t>
  </si>
  <si>
    <t>１．</t>
  </si>
  <si>
    <t>受取会費</t>
  </si>
  <si>
    <t>２．</t>
  </si>
  <si>
    <t>受取寄附金</t>
  </si>
  <si>
    <t>受取寄附金　　</t>
  </si>
  <si>
    <t>３．</t>
  </si>
  <si>
    <t>４．</t>
  </si>
  <si>
    <t>みやざきアートセンター指定管理業務</t>
  </si>
  <si>
    <t>自然休養村委託費</t>
  </si>
  <si>
    <t>県庁見学ツアーに関する業務委託</t>
  </si>
  <si>
    <t>みやざきフィルムコミッション事業</t>
  </si>
  <si>
    <t>５．</t>
  </si>
  <si>
    <t>事業収益</t>
  </si>
  <si>
    <t>キネマ館事業収益</t>
  </si>
  <si>
    <t>キネマ館会費収益</t>
  </si>
  <si>
    <t>みやざきＮＰＯハウス事業収入</t>
  </si>
  <si>
    <t>自然休養村センター自主事業(文化本舗分)</t>
  </si>
  <si>
    <t>みやざきアートセンター自主事業収入</t>
  </si>
  <si>
    <t>その他(原稿料・講演謝金等)</t>
  </si>
  <si>
    <t>６．</t>
  </si>
  <si>
    <t>その他収益</t>
  </si>
  <si>
    <t>受取利息</t>
  </si>
  <si>
    <t>経常収益計</t>
  </si>
  <si>
    <t>Ⅱ</t>
  </si>
  <si>
    <t>経常費用</t>
  </si>
  <si>
    <t>人件費</t>
  </si>
  <si>
    <t>人件費計</t>
  </si>
  <si>
    <t>キネマ館仕入</t>
  </si>
  <si>
    <t>休養村仕入</t>
  </si>
  <si>
    <t>その他経費計</t>
  </si>
  <si>
    <t>事業費計</t>
  </si>
  <si>
    <t>管理費</t>
  </si>
  <si>
    <t>管理費計</t>
  </si>
  <si>
    <t>経常費用計</t>
  </si>
  <si>
    <t>当期経常増減額</t>
  </si>
  <si>
    <t>Ⅲ</t>
  </si>
  <si>
    <t>経常外費用</t>
  </si>
  <si>
    <t>１．事業費</t>
  </si>
  <si>
    <t>支払利息</t>
  </si>
  <si>
    <t>雑損失</t>
  </si>
  <si>
    <t>経常外費用計</t>
  </si>
  <si>
    <t>税引前当期正味財産増減額</t>
  </si>
  <si>
    <t>消費税</t>
  </si>
  <si>
    <t>当期正味財産増減額</t>
  </si>
  <si>
    <t>前期繰越正味財産額</t>
  </si>
  <si>
    <t>次期繰越正味財産額</t>
  </si>
  <si>
    <t>その他委託事業</t>
  </si>
  <si>
    <t>補助金収入等</t>
  </si>
  <si>
    <t>委託金収入等</t>
  </si>
  <si>
    <t>雑収入</t>
  </si>
  <si>
    <t>事業費</t>
  </si>
  <si>
    <t>（１）人件費</t>
  </si>
  <si>
    <t>（２）その他経費</t>
  </si>
  <si>
    <t>役員報酬</t>
  </si>
  <si>
    <t>正会員受取会費(10名)</t>
  </si>
  <si>
    <t>みやざきNPO・協働支援センター（NPO活動支援事業）</t>
  </si>
  <si>
    <t>萩の台公園運営管理クロスカントリー大会業務</t>
  </si>
  <si>
    <t>宮崎市民活動センター</t>
  </si>
  <si>
    <t>みやざきNPO・協働支援センター業務</t>
  </si>
  <si>
    <t>みやざき市民活動センター自主事業収入</t>
  </si>
  <si>
    <t>みやざきアートセンター企画展収入</t>
  </si>
  <si>
    <t>給料手当</t>
  </si>
  <si>
    <t>賞与</t>
  </si>
  <si>
    <t>法定福利費</t>
  </si>
  <si>
    <t>福利厚生費</t>
  </si>
  <si>
    <t>研修費</t>
  </si>
  <si>
    <t>委託費</t>
  </si>
  <si>
    <t>広告宣伝費</t>
  </si>
  <si>
    <t>印刷費</t>
  </si>
  <si>
    <t>運賃</t>
  </si>
  <si>
    <t>旅費交通費</t>
  </si>
  <si>
    <t>会議費</t>
  </si>
  <si>
    <t>接待交際費</t>
  </si>
  <si>
    <t>車両費</t>
  </si>
  <si>
    <t>通信費</t>
  </si>
  <si>
    <t>水道光熱費</t>
  </si>
  <si>
    <t>保守管理費</t>
  </si>
  <si>
    <t>租税公課</t>
  </si>
  <si>
    <t>消耗品費</t>
  </si>
  <si>
    <t>新聞･図書費</t>
  </si>
  <si>
    <t>修繕費</t>
  </si>
  <si>
    <t>保険料</t>
  </si>
  <si>
    <t>支払手数料</t>
  </si>
  <si>
    <t>支払報酬</t>
  </si>
  <si>
    <t>地代家賃</t>
  </si>
  <si>
    <t>リース料</t>
  </si>
  <si>
    <t>諸会費</t>
  </si>
  <si>
    <t>機械警備</t>
  </si>
  <si>
    <t>雑費</t>
  </si>
  <si>
    <t>賃借料</t>
  </si>
  <si>
    <t>事務用品費</t>
  </si>
  <si>
    <t>減価償却費</t>
  </si>
  <si>
    <t>開催経費</t>
  </si>
  <si>
    <t>植栽管理</t>
  </si>
  <si>
    <t>維持･管理費</t>
  </si>
  <si>
    <t>宮崎県環境情報センター</t>
  </si>
  <si>
    <t>国土交通省居住支援補助金</t>
  </si>
  <si>
    <t>令和4年4月1日から令和5年3月31日まで</t>
  </si>
  <si>
    <t>休眠預金等活用事業</t>
  </si>
  <si>
    <t>助成金</t>
  </si>
  <si>
    <t>九州環境パートナーシップオフィス運営支援業務</t>
  </si>
  <si>
    <t>令和４年度　活動予算書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</si>
</sst>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.0_ ;_ * \-#,##0.0_ ;_ * &quot;-&quot;?_ ;_ @_ "/>
    <numFmt numFmtId="178" formatCode="#,##0_ ;[Red]\-#,##0\ "/>
    <numFmt numFmtId="179" formatCode="_ * #,##0.0000_ ;_ * \-#,##0.0000_ ;_ * &quot;-&quot;????_ ;_ @_ "/>
    <numFmt numFmtId="180" formatCode="#,##0_ "/>
    <numFmt numFmtId="181" formatCode="#,##0_);[Red]\(#,##0\)"/>
    <numFmt numFmtId="182" formatCode="#,##0;[Red]#,##0"/>
    <numFmt numFmtId="183" formatCode="0_);[Red]\(0\)"/>
  </numFmts>
  <fonts count="33">
    <font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theme="1"/>
      <name val="Calibri"/>
      <family val="3"/>
    </font>
    <font>
      <u val="single"/>
      <sz val="11"/>
      <color theme="11"/>
      <name val="ＭＳ Ｐゴシック"/>
      <family val="3"/>
    </font>
    <font>
      <sz val="10"/>
      <name val="Calibri"/>
      <family val="3"/>
    </font>
    <font>
      <sz val="10"/>
      <color indexed="8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b/>
      <u val="single"/>
      <sz val="11"/>
      <color indexed="8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20" borderId="1" applyNumberFormat="0" applyAlignment="0" applyProtection="0"/>
    <xf numFmtId="0" fontId="2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5" fillId="3" borderId="0" applyNumberFormat="0" applyBorder="0" applyAlignment="0" applyProtection="0"/>
    <xf numFmtId="0" fontId="17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3" fillId="23" borderId="9" applyNumberFormat="0" applyAlignment="0" applyProtection="0"/>
    <xf numFmtId="0" fontId="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7" borderId="4" applyNumberFormat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7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8" fillId="0" borderId="0" xfId="64" applyNumberFormat="1" applyFont="1" applyBorder="1" applyAlignment="1">
      <alignment wrapText="1"/>
      <protection/>
    </xf>
    <xf numFmtId="0" fontId="28" fillId="0" borderId="0" xfId="0" applyFont="1" applyBorder="1" applyAlignment="1">
      <alignment shrinkToFit="1"/>
    </xf>
    <xf numFmtId="49" fontId="29" fillId="0" borderId="0" xfId="0" applyNumberFormat="1" applyFont="1" applyAlignment="1">
      <alignment shrinkToFit="1"/>
    </xf>
    <xf numFmtId="0" fontId="29" fillId="0" borderId="0" xfId="0" applyFont="1" applyAlignment="1">
      <alignment shrinkToFit="1"/>
    </xf>
    <xf numFmtId="41" fontId="29" fillId="0" borderId="0" xfId="0" applyNumberFormat="1" applyFont="1" applyAlignment="1">
      <alignment shrinkToFit="1"/>
    </xf>
    <xf numFmtId="49" fontId="28" fillId="0" borderId="10" xfId="0" applyNumberFormat="1" applyFont="1" applyBorder="1" applyAlignment="1">
      <alignment horizontal="centerContinuous" shrinkToFit="1"/>
    </xf>
    <xf numFmtId="49" fontId="28" fillId="0" borderId="11" xfId="0" applyNumberFormat="1" applyFont="1" applyBorder="1" applyAlignment="1">
      <alignment horizontal="centerContinuous" shrinkToFit="1"/>
    </xf>
    <xf numFmtId="49" fontId="28" fillId="0" borderId="12" xfId="0" applyNumberFormat="1" applyFont="1" applyBorder="1" applyAlignment="1">
      <alignment horizontal="centerContinuous" shrinkToFit="1"/>
    </xf>
    <xf numFmtId="0" fontId="29" fillId="0" borderId="0" xfId="0" applyFont="1" applyAlignment="1">
      <alignment vertical="top" shrinkToFit="1"/>
    </xf>
    <xf numFmtId="41" fontId="29" fillId="0" borderId="0" xfId="0" applyNumberFormat="1" applyFont="1" applyAlignment="1">
      <alignment vertical="top" shrinkToFit="1"/>
    </xf>
    <xf numFmtId="0" fontId="28" fillId="0" borderId="0" xfId="0" applyFont="1" applyAlignment="1">
      <alignment shrinkToFit="1"/>
    </xf>
    <xf numFmtId="41" fontId="28" fillId="0" borderId="0" xfId="0" applyNumberFormat="1" applyFont="1" applyAlignment="1">
      <alignment shrinkToFit="1"/>
    </xf>
    <xf numFmtId="49" fontId="28" fillId="0" borderId="13" xfId="0" applyNumberFormat="1" applyFont="1" applyBorder="1" applyAlignment="1">
      <alignment shrinkToFit="1"/>
    </xf>
    <xf numFmtId="49" fontId="28" fillId="0" borderId="0" xfId="0" applyNumberFormat="1" applyFont="1" applyBorder="1" applyAlignment="1">
      <alignment shrinkToFit="1"/>
    </xf>
    <xf numFmtId="49" fontId="28" fillId="0" borderId="14" xfId="0" applyNumberFormat="1" applyFont="1" applyBorder="1" applyAlignment="1">
      <alignment shrinkToFit="1"/>
    </xf>
    <xf numFmtId="41" fontId="28" fillId="0" borderId="0" xfId="0" applyNumberFormat="1" applyFont="1" applyBorder="1" applyAlignment="1">
      <alignment horizontal="right" shrinkToFit="1"/>
    </xf>
    <xf numFmtId="41" fontId="28" fillId="0" borderId="15" xfId="0" applyNumberFormat="1" applyFont="1" applyBorder="1" applyAlignment="1">
      <alignment horizontal="right" shrinkToFit="1"/>
    </xf>
    <xf numFmtId="41" fontId="28" fillId="6" borderId="16" xfId="0" applyNumberFormat="1" applyFont="1" applyFill="1" applyBorder="1" applyAlignment="1">
      <alignment horizontal="right" shrinkToFit="1"/>
    </xf>
    <xf numFmtId="0" fontId="28" fillId="0" borderId="0" xfId="0" applyFont="1" applyFill="1" applyBorder="1" applyAlignment="1">
      <alignment shrinkToFit="1"/>
    </xf>
    <xf numFmtId="41" fontId="28" fillId="0" borderId="17" xfId="0" applyNumberFormat="1" applyFont="1" applyBorder="1" applyAlignment="1">
      <alignment horizontal="right" shrinkToFit="1"/>
    </xf>
    <xf numFmtId="0" fontId="28" fillId="0" borderId="0" xfId="0" applyFont="1" applyFill="1" applyBorder="1" applyAlignment="1">
      <alignment horizontal="left" shrinkToFit="1"/>
    </xf>
    <xf numFmtId="41" fontId="28" fillId="0" borderId="14" xfId="0" applyNumberFormat="1" applyFont="1" applyBorder="1" applyAlignment="1">
      <alignment horizontal="right" shrinkToFit="1"/>
    </xf>
    <xf numFmtId="49" fontId="28" fillId="0" borderId="18" xfId="0" applyNumberFormat="1" applyFont="1" applyBorder="1" applyAlignment="1">
      <alignment shrinkToFit="1"/>
    </xf>
    <xf numFmtId="49" fontId="28" fillId="0" borderId="19" xfId="0" applyNumberFormat="1" applyFont="1" applyBorder="1" applyAlignment="1">
      <alignment shrinkToFit="1"/>
    </xf>
    <xf numFmtId="49" fontId="28" fillId="0" borderId="20" xfId="0" applyNumberFormat="1" applyFont="1" applyBorder="1" applyAlignment="1">
      <alignment shrinkToFit="1"/>
    </xf>
    <xf numFmtId="41" fontId="28" fillId="0" borderId="21" xfId="0" applyNumberFormat="1" applyFont="1" applyBorder="1" applyAlignment="1">
      <alignment horizontal="right" shrinkToFit="1"/>
    </xf>
    <xf numFmtId="49" fontId="28" fillId="0" borderId="22" xfId="0" applyNumberFormat="1" applyFont="1" applyBorder="1" applyAlignment="1">
      <alignment shrinkToFit="1"/>
    </xf>
    <xf numFmtId="49" fontId="28" fillId="0" borderId="23" xfId="0" applyNumberFormat="1" applyFont="1" applyBorder="1" applyAlignment="1">
      <alignment shrinkToFit="1"/>
    </xf>
    <xf numFmtId="49" fontId="28" fillId="0" borderId="24" xfId="0" applyNumberFormat="1" applyFont="1" applyBorder="1" applyAlignment="1">
      <alignment shrinkToFit="1"/>
    </xf>
    <xf numFmtId="41" fontId="28" fillId="0" borderId="25" xfId="0" applyNumberFormat="1" applyFont="1" applyBorder="1" applyAlignment="1">
      <alignment horizontal="right" shrinkToFit="1"/>
    </xf>
    <xf numFmtId="49" fontId="28" fillId="0" borderId="0" xfId="0" applyNumberFormat="1" applyFont="1" applyBorder="1" applyAlignment="1">
      <alignment horizontal="left" vertical="center" shrinkToFit="1"/>
    </xf>
    <xf numFmtId="0" fontId="30" fillId="0" borderId="0" xfId="63" applyFont="1" applyBorder="1" applyAlignment="1">
      <alignment vertical="center"/>
      <protection/>
    </xf>
    <xf numFmtId="49" fontId="28" fillId="0" borderId="0" xfId="0" applyNumberFormat="1" applyFont="1" applyBorder="1" applyAlignment="1">
      <alignment horizontal="center" vertical="center" shrinkToFit="1"/>
    </xf>
    <xf numFmtId="41" fontId="28" fillId="0" borderId="26" xfId="0" applyNumberFormat="1" applyFont="1" applyBorder="1" applyAlignment="1">
      <alignment horizontal="right" shrinkToFit="1"/>
    </xf>
    <xf numFmtId="41" fontId="28" fillId="6" borderId="27" xfId="0" applyNumberFormat="1" applyFont="1" applyFill="1" applyBorder="1" applyAlignment="1">
      <alignment horizontal="right" shrinkToFit="1"/>
    </xf>
    <xf numFmtId="0" fontId="28" fillId="0" borderId="28" xfId="0" applyFont="1" applyBorder="1" applyAlignment="1">
      <alignment shrinkToFit="1"/>
    </xf>
    <xf numFmtId="0" fontId="28" fillId="0" borderId="29" xfId="0" applyFont="1" applyBorder="1" applyAlignment="1">
      <alignment shrinkToFit="1"/>
    </xf>
    <xf numFmtId="49" fontId="28" fillId="0" borderId="29" xfId="0" applyNumberFormat="1" applyFont="1" applyBorder="1" applyAlignment="1">
      <alignment shrinkToFit="1"/>
    </xf>
    <xf numFmtId="49" fontId="28" fillId="0" borderId="30" xfId="0" applyNumberFormat="1" applyFont="1" applyBorder="1" applyAlignment="1">
      <alignment shrinkToFit="1"/>
    </xf>
    <xf numFmtId="41" fontId="28" fillId="0" borderId="31" xfId="0" applyNumberFormat="1" applyFont="1" applyBorder="1" applyAlignment="1">
      <alignment horizontal="right" shrinkToFit="1"/>
    </xf>
    <xf numFmtId="0" fontId="28" fillId="0" borderId="13" xfId="0" applyFont="1" applyBorder="1" applyAlignment="1">
      <alignment shrinkToFit="1"/>
    </xf>
    <xf numFmtId="49" fontId="28" fillId="0" borderId="0" xfId="0" applyNumberFormat="1" applyFont="1" applyBorder="1" applyAlignment="1">
      <alignment horizontal="left" shrinkToFit="1"/>
    </xf>
    <xf numFmtId="49" fontId="28" fillId="0" borderId="0" xfId="0" applyNumberFormat="1" applyFont="1" applyBorder="1" applyAlignment="1">
      <alignment horizontal="left" vertical="center" shrinkToFit="1"/>
    </xf>
    <xf numFmtId="49" fontId="28" fillId="0" borderId="0" xfId="0" applyNumberFormat="1" applyFont="1" applyBorder="1" applyAlignment="1">
      <alignment horizontal="left" vertical="center" shrinkToFit="1"/>
    </xf>
    <xf numFmtId="38" fontId="28" fillId="6" borderId="32" xfId="49" applyFont="1" applyFill="1" applyBorder="1" applyAlignment="1">
      <alignment horizontal="right" shrinkToFit="1"/>
    </xf>
    <xf numFmtId="38" fontId="29" fillId="0" borderId="0" xfId="49" applyFont="1" applyAlignment="1">
      <alignment horizontal="right" shrinkToFit="1"/>
    </xf>
    <xf numFmtId="38" fontId="28" fillId="0" borderId="33" xfId="49" applyFont="1" applyBorder="1" applyAlignment="1">
      <alignment horizontal="right" shrinkToFit="1"/>
    </xf>
    <xf numFmtId="38" fontId="28" fillId="6" borderId="34" xfId="49" applyFont="1" applyFill="1" applyBorder="1" applyAlignment="1">
      <alignment horizontal="right" shrinkToFit="1"/>
    </xf>
    <xf numFmtId="38" fontId="28" fillId="0" borderId="35" xfId="49" applyFont="1" applyFill="1" applyBorder="1" applyAlignment="1">
      <alignment horizontal="right" shrinkToFit="1"/>
    </xf>
    <xf numFmtId="38" fontId="28" fillId="0" borderId="33" xfId="49" applyFont="1" applyFill="1" applyBorder="1" applyAlignment="1">
      <alignment horizontal="right" shrinkToFit="1"/>
    </xf>
    <xf numFmtId="38" fontId="28" fillId="0" borderId="36" xfId="49" applyFont="1" applyBorder="1" applyAlignment="1">
      <alignment horizontal="right" shrinkToFit="1"/>
    </xf>
    <xf numFmtId="38" fontId="28" fillId="6" borderId="37" xfId="49" applyFont="1" applyFill="1" applyBorder="1" applyAlignment="1">
      <alignment horizontal="right" shrinkToFit="1"/>
    </xf>
    <xf numFmtId="38" fontId="28" fillId="0" borderId="32" xfId="49" applyFont="1" applyBorder="1" applyAlignment="1">
      <alignment horizontal="right" shrinkToFit="1"/>
    </xf>
    <xf numFmtId="38" fontId="28" fillId="0" borderId="37" xfId="49" applyFont="1" applyBorder="1" applyAlignment="1">
      <alignment horizontal="right" shrinkToFit="1"/>
    </xf>
    <xf numFmtId="38" fontId="28" fillId="6" borderId="38" xfId="49" applyFont="1" applyFill="1" applyBorder="1" applyAlignment="1">
      <alignment horizontal="right" shrinkToFit="1"/>
    </xf>
    <xf numFmtId="38" fontId="29" fillId="0" borderId="0" xfId="49" applyFont="1" applyAlignment="1">
      <alignment vertical="top" shrinkToFit="1"/>
    </xf>
    <xf numFmtId="38" fontId="29" fillId="0" borderId="0" xfId="49" applyFont="1" applyAlignment="1">
      <alignment shrinkToFit="1"/>
    </xf>
    <xf numFmtId="38" fontId="28" fillId="0" borderId="0" xfId="49" applyFont="1" applyAlignment="1">
      <alignment shrinkToFit="1"/>
    </xf>
    <xf numFmtId="38" fontId="29" fillId="0" borderId="0" xfId="49" applyFont="1" applyFill="1" applyAlignment="1">
      <alignment shrinkToFit="1"/>
    </xf>
    <xf numFmtId="38" fontId="28" fillId="0" borderId="0" xfId="49" applyFont="1" applyFill="1" applyBorder="1" applyAlignment="1">
      <alignment horizontal="right" shrinkToFit="1"/>
    </xf>
    <xf numFmtId="38" fontId="28" fillId="0" borderId="17" xfId="49" applyFont="1" applyFill="1" applyBorder="1" applyAlignment="1">
      <alignment horizontal="right" shrinkToFit="1"/>
    </xf>
    <xf numFmtId="38" fontId="28" fillId="0" borderId="15" xfId="49" applyFont="1" applyFill="1" applyBorder="1" applyAlignment="1">
      <alignment horizontal="right" shrinkToFit="1"/>
    </xf>
    <xf numFmtId="38" fontId="28" fillId="0" borderId="14" xfId="49" applyFont="1" applyFill="1" applyBorder="1" applyAlignment="1">
      <alignment horizontal="right" shrinkToFit="1"/>
    </xf>
    <xf numFmtId="38" fontId="28" fillId="0" borderId="19" xfId="49" applyFont="1" applyFill="1" applyBorder="1" applyAlignment="1">
      <alignment horizontal="right" shrinkToFit="1"/>
    </xf>
    <xf numFmtId="38" fontId="28" fillId="0" borderId="23" xfId="49" applyFont="1" applyFill="1" applyBorder="1" applyAlignment="1">
      <alignment horizontal="right" shrinkToFit="1"/>
    </xf>
    <xf numFmtId="38" fontId="28" fillId="0" borderId="0" xfId="49" applyFont="1" applyBorder="1" applyAlignment="1">
      <alignment shrinkToFit="1"/>
    </xf>
    <xf numFmtId="38" fontId="28" fillId="0" borderId="39" xfId="49" applyFont="1" applyFill="1" applyBorder="1" applyAlignment="1">
      <alignment horizontal="right" shrinkToFit="1"/>
    </xf>
    <xf numFmtId="38" fontId="28" fillId="0" borderId="26" xfId="49" applyFont="1" applyFill="1" applyBorder="1" applyAlignment="1">
      <alignment/>
    </xf>
    <xf numFmtId="38" fontId="30" fillId="0" borderId="26" xfId="49" applyFont="1" applyFill="1" applyBorder="1" applyAlignment="1">
      <alignment vertical="center"/>
    </xf>
    <xf numFmtId="38" fontId="28" fillId="0" borderId="40" xfId="49" applyFont="1" applyFill="1" applyBorder="1" applyAlignment="1">
      <alignment horizontal="right" shrinkToFit="1"/>
    </xf>
    <xf numFmtId="38" fontId="28" fillId="0" borderId="26" xfId="49" applyFont="1" applyFill="1" applyBorder="1" applyAlignment="1">
      <alignment horizontal="right" shrinkToFit="1"/>
    </xf>
    <xf numFmtId="38" fontId="28" fillId="0" borderId="41" xfId="49" applyFont="1" applyFill="1" applyBorder="1" applyAlignment="1">
      <alignment horizontal="right" shrinkToFit="1"/>
    </xf>
    <xf numFmtId="38" fontId="28" fillId="0" borderId="42" xfId="49" applyFont="1" applyFill="1" applyBorder="1" applyAlignment="1">
      <alignment horizontal="right" shrinkToFit="1"/>
    </xf>
    <xf numFmtId="38" fontId="28" fillId="0" borderId="29" xfId="49" applyFont="1" applyFill="1" applyBorder="1" applyAlignment="1">
      <alignment horizontal="right" shrinkToFit="1"/>
    </xf>
    <xf numFmtId="38" fontId="29" fillId="0" borderId="0" xfId="49" applyFont="1" applyFill="1" applyAlignment="1">
      <alignment vertical="top" shrinkToFit="1"/>
    </xf>
    <xf numFmtId="38" fontId="28" fillId="0" borderId="0" xfId="49" applyFont="1" applyFill="1" applyAlignment="1">
      <alignment shrinkToFit="1"/>
    </xf>
    <xf numFmtId="49" fontId="28" fillId="0" borderId="0" xfId="0" applyNumberFormat="1" applyFont="1" applyBorder="1" applyAlignment="1">
      <alignment horizontal="left" vertical="center" shrinkToFit="1"/>
    </xf>
    <xf numFmtId="49" fontId="28" fillId="0" borderId="0" xfId="0" applyNumberFormat="1" applyFont="1" applyBorder="1" applyAlignment="1">
      <alignment horizontal="left" shrinkToFit="1"/>
    </xf>
    <xf numFmtId="0" fontId="28" fillId="0" borderId="43" xfId="0" applyFont="1" applyBorder="1" applyAlignment="1">
      <alignment shrinkToFit="1"/>
    </xf>
    <xf numFmtId="0" fontId="31" fillId="0" borderId="0" xfId="0" applyFont="1" applyFill="1" applyAlignment="1">
      <alignment vertical="center"/>
    </xf>
    <xf numFmtId="38" fontId="28" fillId="0" borderId="26" xfId="49" applyFont="1" applyFill="1" applyBorder="1" applyAlignment="1">
      <alignment vertical="center"/>
    </xf>
    <xf numFmtId="49" fontId="32" fillId="0" borderId="0" xfId="0" applyNumberFormat="1" applyFont="1" applyAlignment="1">
      <alignment horizontal="center" shrinkToFit="1"/>
    </xf>
    <xf numFmtId="49" fontId="29" fillId="0" borderId="0" xfId="0" applyNumberFormat="1" applyFont="1" applyAlignment="1">
      <alignment horizontal="center" shrinkToFit="1"/>
    </xf>
    <xf numFmtId="41" fontId="29" fillId="0" borderId="0" xfId="0" applyNumberFormat="1" applyFont="1" applyAlignment="1">
      <alignment horizontal="center" shrinkToFit="1"/>
    </xf>
    <xf numFmtId="0" fontId="28" fillId="0" borderId="44" xfId="0" applyFont="1" applyBorder="1" applyAlignment="1">
      <alignment horizontal="center" shrinkToFit="1"/>
    </xf>
    <xf numFmtId="0" fontId="28" fillId="0" borderId="11" xfId="0" applyFont="1" applyBorder="1" applyAlignment="1">
      <alignment horizontal="center" shrinkToFit="1"/>
    </xf>
    <xf numFmtId="0" fontId="28" fillId="0" borderId="45" xfId="0" applyFont="1" applyBorder="1" applyAlignment="1">
      <alignment horizontal="center" shrinkToFit="1"/>
    </xf>
    <xf numFmtId="49" fontId="28" fillId="0" borderId="46" xfId="0" applyNumberFormat="1" applyFont="1" applyBorder="1" applyAlignment="1">
      <alignment horizontal="left" shrinkToFit="1"/>
    </xf>
    <xf numFmtId="49" fontId="28" fillId="0" borderId="29" xfId="0" applyNumberFormat="1" applyFont="1" applyBorder="1" applyAlignment="1">
      <alignment horizontal="left" shrinkToFit="1"/>
    </xf>
    <xf numFmtId="49" fontId="28" fillId="0" borderId="0" xfId="0" applyNumberFormat="1" applyFont="1" applyBorder="1" applyAlignment="1">
      <alignment horizontal="left" vertical="center" shrinkToFit="1"/>
    </xf>
    <xf numFmtId="49" fontId="28" fillId="0" borderId="23" xfId="0" applyNumberFormat="1" applyFont="1" applyBorder="1" applyAlignment="1">
      <alignment horizontal="left" shrinkToFit="1"/>
    </xf>
    <xf numFmtId="49" fontId="28" fillId="0" borderId="19" xfId="0" applyNumberFormat="1" applyFont="1" applyBorder="1" applyAlignment="1">
      <alignment horizontal="left" shrinkToFit="1"/>
    </xf>
    <xf numFmtId="49" fontId="28" fillId="0" borderId="0" xfId="0" applyNumberFormat="1" applyFont="1" applyBorder="1" applyAlignment="1">
      <alignment horizontal="left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[0]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view="pageBreakPreview" zoomScaleSheetLayoutView="100" workbookViewId="0" topLeftCell="A1">
      <selection activeCell="E146" sqref="E146"/>
    </sheetView>
  </sheetViews>
  <sheetFormatPr defaultColWidth="9.00390625" defaultRowHeight="13.5"/>
  <cols>
    <col min="1" max="1" width="2.875" style="11" customWidth="1"/>
    <col min="2" max="2" width="4.75390625" style="11" customWidth="1"/>
    <col min="3" max="3" width="32.25390625" style="11" customWidth="1"/>
    <col min="4" max="4" width="1.37890625" style="11" customWidth="1"/>
    <col min="5" max="5" width="24.625" style="11" bestFit="1" customWidth="1"/>
    <col min="6" max="6" width="1.625" style="11" customWidth="1"/>
    <col min="7" max="7" width="13.375" style="76" customWidth="1"/>
    <col min="8" max="8" width="13.375" style="12" customWidth="1"/>
    <col min="9" max="9" width="13.375" style="58" customWidth="1"/>
    <col min="10" max="10" width="1.75390625" style="2" customWidth="1"/>
    <col min="11" max="16384" width="9.00390625" style="2" customWidth="1"/>
  </cols>
  <sheetData>
    <row r="1" spans="1:9" ht="18" customHeight="1">
      <c r="A1" s="82" t="s">
        <v>107</v>
      </c>
      <c r="B1" s="82"/>
      <c r="C1" s="82"/>
      <c r="D1" s="82"/>
      <c r="E1" s="82"/>
      <c r="F1" s="82"/>
      <c r="G1" s="82"/>
      <c r="H1" s="82"/>
      <c r="I1" s="82"/>
    </row>
    <row r="2" spans="1:9" ht="12">
      <c r="A2" s="83" t="s">
        <v>103</v>
      </c>
      <c r="B2" s="83"/>
      <c r="C2" s="83"/>
      <c r="D2" s="83"/>
      <c r="E2" s="83"/>
      <c r="F2" s="83"/>
      <c r="G2" s="83"/>
      <c r="H2" s="83"/>
      <c r="I2" s="83"/>
    </row>
    <row r="3" spans="1:9" ht="12">
      <c r="A3" s="3"/>
      <c r="B3" s="3"/>
      <c r="C3" s="3"/>
      <c r="D3" s="3"/>
      <c r="E3" s="3"/>
      <c r="F3" s="3"/>
      <c r="G3" s="84" t="s">
        <v>0</v>
      </c>
      <c r="H3" s="84"/>
      <c r="I3" s="84"/>
    </row>
    <row r="4" spans="1:9" ht="12" thickBot="1">
      <c r="A4" s="4"/>
      <c r="B4" s="4"/>
      <c r="C4" s="4"/>
      <c r="D4" s="4"/>
      <c r="E4" s="4"/>
      <c r="F4" s="4"/>
      <c r="G4" s="59"/>
      <c r="H4" s="5"/>
      <c r="I4" s="46" t="s">
        <v>1</v>
      </c>
    </row>
    <row r="5" spans="1:9" ht="12">
      <c r="A5" s="6" t="s">
        <v>2</v>
      </c>
      <c r="B5" s="7"/>
      <c r="C5" s="7"/>
      <c r="D5" s="7"/>
      <c r="E5" s="7"/>
      <c r="F5" s="8"/>
      <c r="G5" s="85" t="s">
        <v>3</v>
      </c>
      <c r="H5" s="86"/>
      <c r="I5" s="87"/>
    </row>
    <row r="6" spans="1:9" ht="12">
      <c r="A6" s="13" t="s">
        <v>4</v>
      </c>
      <c r="B6" s="88" t="s">
        <v>5</v>
      </c>
      <c r="C6" s="88"/>
      <c r="D6" s="14"/>
      <c r="E6" s="14"/>
      <c r="F6" s="15"/>
      <c r="G6" s="60"/>
      <c r="H6" s="17"/>
      <c r="I6" s="47"/>
    </row>
    <row r="7" spans="1:9" ht="12">
      <c r="A7" s="13"/>
      <c r="B7" s="14" t="s">
        <v>6</v>
      </c>
      <c r="C7" s="14" t="s">
        <v>7</v>
      </c>
      <c r="D7" s="14"/>
      <c r="E7" s="14"/>
      <c r="F7" s="15"/>
      <c r="G7" s="60"/>
      <c r="H7" s="17"/>
      <c r="I7" s="47"/>
    </row>
    <row r="8" spans="1:9" ht="12">
      <c r="A8" s="13"/>
      <c r="B8" s="14"/>
      <c r="C8" s="14" t="s">
        <v>60</v>
      </c>
      <c r="D8" s="14"/>
      <c r="E8" s="14"/>
      <c r="F8" s="15"/>
      <c r="G8" s="60">
        <v>120000</v>
      </c>
      <c r="H8" s="17"/>
      <c r="I8" s="47"/>
    </row>
    <row r="9" spans="1:9" ht="12">
      <c r="A9" s="13"/>
      <c r="B9" s="14"/>
      <c r="C9" s="14"/>
      <c r="D9" s="14"/>
      <c r="E9" s="14"/>
      <c r="F9" s="15"/>
      <c r="G9" s="61"/>
      <c r="H9" s="18">
        <f>G8</f>
        <v>120000</v>
      </c>
      <c r="I9" s="47"/>
    </row>
    <row r="10" spans="1:9" ht="12">
      <c r="A10" s="13"/>
      <c r="B10" s="14" t="s">
        <v>8</v>
      </c>
      <c r="C10" s="14" t="s">
        <v>9</v>
      </c>
      <c r="D10" s="14"/>
      <c r="E10" s="14"/>
      <c r="F10" s="15"/>
      <c r="G10" s="60"/>
      <c r="H10" s="17"/>
      <c r="I10" s="47"/>
    </row>
    <row r="11" spans="1:9" ht="12">
      <c r="A11" s="13"/>
      <c r="B11" s="14"/>
      <c r="C11" s="14" t="s">
        <v>10</v>
      </c>
      <c r="D11" s="14"/>
      <c r="E11" s="14"/>
      <c r="F11" s="15"/>
      <c r="G11" s="60">
        <v>100000</v>
      </c>
      <c r="H11" s="17"/>
      <c r="I11" s="47"/>
    </row>
    <row r="12" spans="1:9" ht="12">
      <c r="A12" s="13"/>
      <c r="B12" s="14"/>
      <c r="C12" s="14"/>
      <c r="D12" s="14"/>
      <c r="E12" s="14"/>
      <c r="F12" s="15"/>
      <c r="G12" s="61"/>
      <c r="H12" s="18">
        <f>G10+G11</f>
        <v>100000</v>
      </c>
      <c r="I12" s="47"/>
    </row>
    <row r="13" spans="1:9" ht="12">
      <c r="A13" s="13"/>
      <c r="B13" s="14" t="s">
        <v>11</v>
      </c>
      <c r="C13" s="14" t="s">
        <v>53</v>
      </c>
      <c r="D13" s="14"/>
      <c r="E13" s="14"/>
      <c r="F13" s="15"/>
      <c r="G13" s="60"/>
      <c r="H13" s="17"/>
      <c r="I13" s="47"/>
    </row>
    <row r="14" spans="1:9" ht="12">
      <c r="A14" s="13"/>
      <c r="B14" s="14"/>
      <c r="C14" s="14" t="s">
        <v>61</v>
      </c>
      <c r="D14" s="14"/>
      <c r="E14" s="14"/>
      <c r="F14" s="15"/>
      <c r="G14" s="62">
        <v>8000000</v>
      </c>
      <c r="H14" s="17"/>
      <c r="I14" s="47"/>
    </row>
    <row r="15" spans="1:9" ht="12">
      <c r="A15" s="13"/>
      <c r="B15" s="14"/>
      <c r="C15" s="14" t="s">
        <v>102</v>
      </c>
      <c r="D15" s="14"/>
      <c r="E15" s="14"/>
      <c r="F15" s="15"/>
      <c r="G15" s="62">
        <v>2500000</v>
      </c>
      <c r="H15" s="17"/>
      <c r="I15" s="47"/>
    </row>
    <row r="16" spans="1:9" ht="12">
      <c r="A16" s="13"/>
      <c r="B16" s="14"/>
      <c r="C16" s="14"/>
      <c r="D16" s="14"/>
      <c r="E16" s="14"/>
      <c r="F16" s="15"/>
      <c r="G16" s="61"/>
      <c r="H16" s="18">
        <f>SUM(G14:G15)</f>
        <v>10500000</v>
      </c>
      <c r="I16" s="47"/>
    </row>
    <row r="17" spans="1:9" ht="12">
      <c r="A17" s="13"/>
      <c r="B17" s="14" t="s">
        <v>12</v>
      </c>
      <c r="C17" s="14" t="s">
        <v>54</v>
      </c>
      <c r="D17" s="14"/>
      <c r="E17" s="14"/>
      <c r="F17" s="15"/>
      <c r="G17" s="60"/>
      <c r="H17" s="17"/>
      <c r="I17" s="47"/>
    </row>
    <row r="18" spans="1:9" ht="12">
      <c r="A18" s="13"/>
      <c r="B18" s="14"/>
      <c r="C18" s="19" t="s">
        <v>13</v>
      </c>
      <c r="D18" s="14"/>
      <c r="E18" s="14"/>
      <c r="F18" s="15"/>
      <c r="G18" s="60">
        <v>65000000</v>
      </c>
      <c r="H18" s="17"/>
      <c r="I18" s="47"/>
    </row>
    <row r="19" spans="1:9" ht="12">
      <c r="A19" s="13"/>
      <c r="B19" s="14"/>
      <c r="C19" s="14" t="s">
        <v>63</v>
      </c>
      <c r="D19" s="14"/>
      <c r="E19" s="14"/>
      <c r="F19" s="15"/>
      <c r="G19" s="60">
        <v>26990000</v>
      </c>
      <c r="H19" s="17"/>
      <c r="I19" s="47"/>
    </row>
    <row r="20" spans="1:9" ht="12">
      <c r="A20" s="13"/>
      <c r="B20" s="14"/>
      <c r="C20" s="14" t="s">
        <v>101</v>
      </c>
      <c r="D20" s="14"/>
      <c r="E20" s="14"/>
      <c r="F20" s="15"/>
      <c r="G20" s="62">
        <v>12818000</v>
      </c>
      <c r="H20" s="17"/>
      <c r="I20" s="47"/>
    </row>
    <row r="21" spans="1:9" ht="12">
      <c r="A21" s="13"/>
      <c r="B21" s="14"/>
      <c r="C21" s="14" t="s">
        <v>14</v>
      </c>
      <c r="D21" s="14"/>
      <c r="E21" s="14"/>
      <c r="F21" s="15"/>
      <c r="G21" s="60">
        <v>5000000</v>
      </c>
      <c r="H21" s="17"/>
      <c r="I21" s="47"/>
    </row>
    <row r="22" spans="1:9" ht="12">
      <c r="A22" s="13"/>
      <c r="B22" s="14"/>
      <c r="C22" s="78" t="s">
        <v>16</v>
      </c>
      <c r="D22" s="78"/>
      <c r="E22" s="78"/>
      <c r="F22" s="15"/>
      <c r="G22" s="62">
        <v>2650000</v>
      </c>
      <c r="H22" s="17"/>
      <c r="I22" s="47"/>
    </row>
    <row r="23" spans="1:9" ht="12">
      <c r="A23" s="13"/>
      <c r="B23" s="14"/>
      <c r="C23" s="78" t="s">
        <v>64</v>
      </c>
      <c r="D23" s="78"/>
      <c r="E23" s="78"/>
      <c r="F23" s="15"/>
      <c r="G23" s="62">
        <v>6174000</v>
      </c>
      <c r="H23" s="17"/>
      <c r="I23" s="47"/>
    </row>
    <row r="24" spans="1:9" ht="12">
      <c r="A24" s="13"/>
      <c r="B24" s="14"/>
      <c r="C24" s="14" t="s">
        <v>62</v>
      </c>
      <c r="D24" s="14"/>
      <c r="E24" s="14"/>
      <c r="F24" s="15"/>
      <c r="G24" s="62">
        <v>527000</v>
      </c>
      <c r="H24" s="17"/>
      <c r="I24" s="47"/>
    </row>
    <row r="25" spans="1:9" ht="12">
      <c r="A25" s="13"/>
      <c r="B25" s="14"/>
      <c r="C25" s="14" t="s">
        <v>15</v>
      </c>
      <c r="D25" s="14"/>
      <c r="E25" s="14"/>
      <c r="F25" s="15"/>
      <c r="G25" s="62">
        <v>300000</v>
      </c>
      <c r="H25" s="17"/>
      <c r="I25" s="47"/>
    </row>
    <row r="26" spans="1:9" ht="12">
      <c r="A26" s="13"/>
      <c r="B26" s="14"/>
      <c r="C26" s="14" t="s">
        <v>104</v>
      </c>
      <c r="D26" s="14"/>
      <c r="E26" s="14"/>
      <c r="F26" s="15"/>
      <c r="G26" s="62">
        <v>31943027</v>
      </c>
      <c r="H26" s="17"/>
      <c r="I26" s="47"/>
    </row>
    <row r="27" spans="1:9" ht="12">
      <c r="A27" s="13"/>
      <c r="B27" s="14"/>
      <c r="C27" s="80" t="s">
        <v>106</v>
      </c>
      <c r="D27" s="42"/>
      <c r="E27" s="42"/>
      <c r="F27" s="15"/>
      <c r="G27" s="62">
        <v>1300000</v>
      </c>
      <c r="H27" s="17"/>
      <c r="I27" s="47"/>
    </row>
    <row r="28" spans="1:9" ht="12">
      <c r="A28" s="13"/>
      <c r="B28" s="14"/>
      <c r="C28" s="14" t="s">
        <v>52</v>
      </c>
      <c r="D28" s="14"/>
      <c r="E28" s="14"/>
      <c r="F28" s="15"/>
      <c r="G28" s="62">
        <v>20000000</v>
      </c>
      <c r="H28" s="17"/>
      <c r="I28" s="47"/>
    </row>
    <row r="29" spans="1:9" ht="12">
      <c r="A29" s="13"/>
      <c r="B29" s="14"/>
      <c r="C29" s="14"/>
      <c r="D29" s="14"/>
      <c r="E29" s="14"/>
      <c r="F29" s="15"/>
      <c r="G29" s="62"/>
      <c r="H29" s="17"/>
      <c r="I29" s="47"/>
    </row>
    <row r="30" spans="1:9" ht="12">
      <c r="A30" s="13"/>
      <c r="B30" s="14"/>
      <c r="C30" s="14"/>
      <c r="D30" s="14"/>
      <c r="E30" s="14"/>
      <c r="F30" s="15"/>
      <c r="G30" s="61"/>
      <c r="H30" s="18">
        <f>SUM(G18:G29)</f>
        <v>172702027</v>
      </c>
      <c r="I30" s="47"/>
    </row>
    <row r="31" spans="1:9" ht="12">
      <c r="A31" s="13"/>
      <c r="B31" s="14" t="s">
        <v>17</v>
      </c>
      <c r="C31" s="14" t="s">
        <v>18</v>
      </c>
      <c r="D31" s="14"/>
      <c r="E31" s="14"/>
      <c r="F31" s="15"/>
      <c r="G31" s="60"/>
      <c r="H31" s="17"/>
      <c r="I31" s="47"/>
    </row>
    <row r="32" spans="1:9" ht="12">
      <c r="A32" s="13"/>
      <c r="B32" s="14"/>
      <c r="C32" s="14" t="s">
        <v>19</v>
      </c>
      <c r="D32" s="14"/>
      <c r="E32" s="14"/>
      <c r="F32" s="15"/>
      <c r="G32" s="60">
        <v>78000000</v>
      </c>
      <c r="H32" s="17"/>
      <c r="I32" s="47"/>
    </row>
    <row r="33" spans="1:9" ht="12">
      <c r="A33" s="13"/>
      <c r="B33" s="14"/>
      <c r="C33" s="14" t="s">
        <v>20</v>
      </c>
      <c r="D33" s="14"/>
      <c r="E33" s="14"/>
      <c r="F33" s="15"/>
      <c r="G33" s="60">
        <v>2000000</v>
      </c>
      <c r="H33" s="17"/>
      <c r="I33" s="47"/>
    </row>
    <row r="34" spans="1:9" ht="12">
      <c r="A34" s="13"/>
      <c r="B34" s="14"/>
      <c r="C34" s="19" t="s">
        <v>21</v>
      </c>
      <c r="D34" s="14"/>
      <c r="E34" s="14"/>
      <c r="F34" s="15"/>
      <c r="G34" s="60">
        <v>5000000</v>
      </c>
      <c r="H34" s="17"/>
      <c r="I34" s="47"/>
    </row>
    <row r="35" spans="1:9" ht="12">
      <c r="A35" s="13"/>
      <c r="B35" s="14"/>
      <c r="C35" s="19" t="s">
        <v>65</v>
      </c>
      <c r="D35" s="14"/>
      <c r="E35" s="14"/>
      <c r="F35" s="15"/>
      <c r="G35" s="60">
        <v>1000000</v>
      </c>
      <c r="H35" s="17"/>
      <c r="I35" s="47"/>
    </row>
    <row r="36" spans="1:9" ht="12">
      <c r="A36" s="13"/>
      <c r="B36" s="14"/>
      <c r="C36" s="21" t="s">
        <v>22</v>
      </c>
      <c r="D36" s="14"/>
      <c r="E36" s="14"/>
      <c r="F36" s="15"/>
      <c r="G36" s="60">
        <v>6000000</v>
      </c>
      <c r="H36" s="17"/>
      <c r="I36" s="47"/>
    </row>
    <row r="37" spans="1:9" ht="12">
      <c r="A37" s="13"/>
      <c r="B37" s="14"/>
      <c r="C37" s="21" t="s">
        <v>23</v>
      </c>
      <c r="D37" s="14"/>
      <c r="E37" s="14"/>
      <c r="F37" s="15"/>
      <c r="G37" s="60">
        <v>1000000</v>
      </c>
      <c r="H37" s="17"/>
      <c r="I37" s="47"/>
    </row>
    <row r="38" spans="1:9" ht="12">
      <c r="A38" s="13"/>
      <c r="B38" s="14"/>
      <c r="C38" s="21" t="s">
        <v>66</v>
      </c>
      <c r="D38" s="14"/>
      <c r="E38" s="14"/>
      <c r="F38" s="15"/>
      <c r="G38" s="60">
        <v>3000000</v>
      </c>
      <c r="H38" s="17"/>
      <c r="I38" s="47"/>
    </row>
    <row r="39" spans="1:9" ht="12">
      <c r="A39" s="13"/>
      <c r="B39" s="14"/>
      <c r="C39" s="21" t="s">
        <v>24</v>
      </c>
      <c r="D39" s="14"/>
      <c r="E39" s="14"/>
      <c r="F39" s="15"/>
      <c r="G39" s="60">
        <v>4500000</v>
      </c>
      <c r="H39" s="17"/>
      <c r="I39" s="47"/>
    </row>
    <row r="40" spans="1:9" ht="12">
      <c r="A40" s="13"/>
      <c r="B40" s="14"/>
      <c r="C40" s="21"/>
      <c r="D40" s="14"/>
      <c r="E40" s="14"/>
      <c r="F40" s="15"/>
      <c r="G40" s="60"/>
      <c r="H40" s="17"/>
      <c r="I40" s="47"/>
    </row>
    <row r="41" spans="1:9" ht="12">
      <c r="A41" s="13"/>
      <c r="B41" s="14"/>
      <c r="C41" s="14"/>
      <c r="D41" s="14"/>
      <c r="E41" s="14"/>
      <c r="F41" s="15"/>
      <c r="G41" s="61"/>
      <c r="H41" s="18">
        <f>SUM(G32:G40)</f>
        <v>100500000</v>
      </c>
      <c r="I41" s="47"/>
    </row>
    <row r="42" spans="1:9" ht="12">
      <c r="A42" s="13"/>
      <c r="B42" s="14" t="s">
        <v>25</v>
      </c>
      <c r="C42" s="14" t="s">
        <v>26</v>
      </c>
      <c r="D42" s="14"/>
      <c r="E42" s="14"/>
      <c r="F42" s="15"/>
      <c r="G42" s="60"/>
      <c r="H42" s="17"/>
      <c r="I42" s="47"/>
    </row>
    <row r="43" spans="1:9" ht="12">
      <c r="A43" s="13"/>
      <c r="B43" s="14"/>
      <c r="C43" s="14" t="s">
        <v>27</v>
      </c>
      <c r="D43" s="14"/>
      <c r="E43" s="14"/>
      <c r="F43" s="15"/>
      <c r="G43" s="60">
        <v>500</v>
      </c>
      <c r="H43" s="17"/>
      <c r="I43" s="47"/>
    </row>
    <row r="44" spans="1:9" ht="12">
      <c r="A44" s="13"/>
      <c r="B44" s="14"/>
      <c r="C44" s="14" t="s">
        <v>55</v>
      </c>
      <c r="D44" s="14"/>
      <c r="E44" s="14"/>
      <c r="F44" s="15"/>
      <c r="G44" s="63">
        <v>2030408</v>
      </c>
      <c r="H44" s="17"/>
      <c r="I44" s="47"/>
    </row>
    <row r="45" spans="1:9" ht="12">
      <c r="A45" s="13"/>
      <c r="B45" s="14"/>
      <c r="C45" s="14"/>
      <c r="D45" s="14"/>
      <c r="E45" s="14"/>
      <c r="F45" s="15"/>
      <c r="G45" s="61"/>
      <c r="H45" s="18">
        <f>SUM(G43:G44)</f>
        <v>2030908</v>
      </c>
      <c r="I45" s="47"/>
    </row>
    <row r="46" spans="1:9" ht="12" thickBot="1">
      <c r="A46" s="23"/>
      <c r="B46" s="92" t="s">
        <v>28</v>
      </c>
      <c r="C46" s="92"/>
      <c r="D46" s="24"/>
      <c r="E46" s="24"/>
      <c r="F46" s="25"/>
      <c r="G46" s="64"/>
      <c r="H46" s="26"/>
      <c r="I46" s="48">
        <f>SUM(H7:H45)</f>
        <v>285952935</v>
      </c>
    </row>
    <row r="47" spans="1:9" ht="12">
      <c r="A47" s="27" t="s">
        <v>29</v>
      </c>
      <c r="B47" s="91" t="s">
        <v>30</v>
      </c>
      <c r="C47" s="91"/>
      <c r="D47" s="28"/>
      <c r="E47" s="28"/>
      <c r="F47" s="29"/>
      <c r="G47" s="65"/>
      <c r="H47" s="30"/>
      <c r="I47" s="49"/>
    </row>
    <row r="48" spans="1:9" ht="12">
      <c r="A48" s="13"/>
      <c r="B48" s="14" t="s">
        <v>6</v>
      </c>
      <c r="C48" s="90" t="s">
        <v>56</v>
      </c>
      <c r="D48" s="90"/>
      <c r="E48" s="14"/>
      <c r="F48" s="15"/>
      <c r="G48" s="60"/>
      <c r="H48" s="17"/>
      <c r="I48" s="50"/>
    </row>
    <row r="49" spans="1:9" ht="12">
      <c r="A49" s="13"/>
      <c r="B49" s="14"/>
      <c r="C49" s="90" t="s">
        <v>57</v>
      </c>
      <c r="D49" s="90"/>
      <c r="E49" s="14" t="s">
        <v>31</v>
      </c>
      <c r="F49" s="15"/>
      <c r="G49" s="60"/>
      <c r="H49" s="17"/>
      <c r="I49" s="47"/>
    </row>
    <row r="50" spans="1:9" ht="12">
      <c r="A50" s="13"/>
      <c r="B50" s="14"/>
      <c r="C50" s="43"/>
      <c r="D50" s="43"/>
      <c r="E50" s="14" t="s">
        <v>67</v>
      </c>
      <c r="F50" s="15"/>
      <c r="G50" s="60">
        <v>61600000</v>
      </c>
      <c r="H50" s="17"/>
      <c r="I50" s="47"/>
    </row>
    <row r="51" spans="1:9" ht="12">
      <c r="A51" s="13"/>
      <c r="B51" s="14"/>
      <c r="C51" s="43"/>
      <c r="D51" s="43"/>
      <c r="E51" s="14" t="s">
        <v>68</v>
      </c>
      <c r="F51" s="15"/>
      <c r="G51" s="66">
        <v>4200000</v>
      </c>
      <c r="H51" s="17"/>
      <c r="I51" s="47"/>
    </row>
    <row r="52" spans="1:9" ht="12">
      <c r="A52" s="13"/>
      <c r="B52" s="14"/>
      <c r="C52" s="2"/>
      <c r="D52" s="2"/>
      <c r="E52" s="14" t="s">
        <v>69</v>
      </c>
      <c r="F52" s="15"/>
      <c r="G52" s="66">
        <v>9800000</v>
      </c>
      <c r="H52" s="17"/>
      <c r="I52" s="47"/>
    </row>
    <row r="53" spans="1:9" ht="12">
      <c r="A53" s="13"/>
      <c r="B53" s="14"/>
      <c r="C53" s="2"/>
      <c r="D53" s="2"/>
      <c r="E53" s="14" t="s">
        <v>70</v>
      </c>
      <c r="F53" s="15"/>
      <c r="G53" s="66">
        <v>350000</v>
      </c>
      <c r="H53" s="17"/>
      <c r="I53" s="47"/>
    </row>
    <row r="54" spans="1:9" ht="12">
      <c r="A54" s="13"/>
      <c r="B54" s="14"/>
      <c r="C54" s="2"/>
      <c r="D54" s="2"/>
      <c r="E54" s="14"/>
      <c r="F54" s="15"/>
      <c r="G54" s="61"/>
      <c r="H54" s="17"/>
      <c r="I54" s="47"/>
    </row>
    <row r="55" spans="1:9" ht="12">
      <c r="A55" s="13"/>
      <c r="B55" s="14"/>
      <c r="C55" s="2"/>
      <c r="D55" s="2"/>
      <c r="E55" s="14" t="s">
        <v>32</v>
      </c>
      <c r="F55" s="15"/>
      <c r="G55" s="67">
        <f>SUM(G50:G53)</f>
        <v>75950000</v>
      </c>
      <c r="H55" s="17"/>
      <c r="I55" s="47"/>
    </row>
    <row r="56" spans="1:9" ht="12">
      <c r="A56" s="13"/>
      <c r="B56" s="14"/>
      <c r="C56" s="90"/>
      <c r="D56" s="90"/>
      <c r="E56" s="14"/>
      <c r="F56" s="15"/>
      <c r="G56" s="60"/>
      <c r="H56" s="17"/>
      <c r="I56" s="47"/>
    </row>
    <row r="57" spans="1:9" ht="12">
      <c r="A57" s="13"/>
      <c r="B57" s="2"/>
      <c r="C57" s="90" t="s">
        <v>58</v>
      </c>
      <c r="D57" s="90"/>
      <c r="E57" s="1" t="s">
        <v>33</v>
      </c>
      <c r="F57" s="14"/>
      <c r="G57" s="68">
        <v>40000000</v>
      </c>
      <c r="H57" s="17"/>
      <c r="I57" s="47"/>
    </row>
    <row r="58" spans="1:9" ht="12">
      <c r="A58" s="13"/>
      <c r="B58" s="2"/>
      <c r="C58" s="31"/>
      <c r="D58" s="31"/>
      <c r="E58" s="1" t="s">
        <v>34</v>
      </c>
      <c r="F58" s="14"/>
      <c r="G58" s="68">
        <v>3000000</v>
      </c>
      <c r="H58" s="17"/>
      <c r="I58" s="47"/>
    </row>
    <row r="59" spans="1:9" ht="12">
      <c r="A59" s="13"/>
      <c r="B59" s="2"/>
      <c r="C59" s="77"/>
      <c r="D59" s="77"/>
      <c r="E59" s="1" t="s">
        <v>105</v>
      </c>
      <c r="F59" s="14"/>
      <c r="G59" s="68">
        <v>22352935</v>
      </c>
      <c r="H59" s="17"/>
      <c r="I59" s="47"/>
    </row>
    <row r="60" spans="1:9" ht="12">
      <c r="A60" s="13"/>
      <c r="B60" s="2"/>
      <c r="C60" s="31"/>
      <c r="D60" s="31"/>
      <c r="E60" s="32" t="s">
        <v>72</v>
      </c>
      <c r="F60" s="14"/>
      <c r="G60" s="81">
        <v>8400000</v>
      </c>
      <c r="H60" s="17"/>
      <c r="I60" s="47"/>
    </row>
    <row r="61" spans="1:9" ht="12">
      <c r="A61" s="13"/>
      <c r="B61" s="2"/>
      <c r="C61" s="31"/>
      <c r="D61" s="31"/>
      <c r="E61" s="32" t="s">
        <v>73</v>
      </c>
      <c r="F61" s="14"/>
      <c r="G61" s="81">
        <v>1960000</v>
      </c>
      <c r="H61" s="17"/>
      <c r="I61" s="47"/>
    </row>
    <row r="62" spans="1:9" ht="12">
      <c r="A62" s="13"/>
      <c r="B62" s="2"/>
      <c r="C62" s="31"/>
      <c r="D62" s="31"/>
      <c r="E62" s="32" t="s">
        <v>74</v>
      </c>
      <c r="F62" s="14"/>
      <c r="G62" s="81">
        <v>2800000</v>
      </c>
      <c r="H62" s="17"/>
      <c r="I62" s="47"/>
    </row>
    <row r="63" spans="1:9" ht="12">
      <c r="A63" s="13"/>
      <c r="B63" s="2"/>
      <c r="C63" s="43"/>
      <c r="D63" s="43"/>
      <c r="E63" s="32" t="s">
        <v>75</v>
      </c>
      <c r="F63" s="14"/>
      <c r="G63" s="69">
        <v>322000</v>
      </c>
      <c r="H63" s="17"/>
      <c r="I63" s="47"/>
    </row>
    <row r="64" spans="1:9" ht="12">
      <c r="A64" s="13"/>
      <c r="B64" s="2"/>
      <c r="C64" s="43"/>
      <c r="D64" s="43"/>
      <c r="E64" s="32" t="s">
        <v>76</v>
      </c>
      <c r="F64" s="14"/>
      <c r="G64" s="69">
        <v>4900000</v>
      </c>
      <c r="H64" s="17"/>
      <c r="I64" s="47"/>
    </row>
    <row r="65" spans="1:9" ht="12">
      <c r="A65" s="13"/>
      <c r="B65" s="2"/>
      <c r="C65" s="43"/>
      <c r="D65" s="43"/>
      <c r="E65" s="32" t="s">
        <v>77</v>
      </c>
      <c r="F65" s="14"/>
      <c r="G65" s="69">
        <v>21000</v>
      </c>
      <c r="H65" s="17"/>
      <c r="I65" s="47"/>
    </row>
    <row r="66" spans="1:9" ht="12">
      <c r="A66" s="13"/>
      <c r="B66" s="2"/>
      <c r="C66" s="43"/>
      <c r="D66" s="43"/>
      <c r="E66" s="32" t="s">
        <v>78</v>
      </c>
      <c r="F66" s="14"/>
      <c r="G66" s="69">
        <v>1680000</v>
      </c>
      <c r="H66" s="17"/>
      <c r="I66" s="47"/>
    </row>
    <row r="67" spans="1:9" ht="12">
      <c r="A67" s="13"/>
      <c r="B67" s="2"/>
      <c r="C67" s="44"/>
      <c r="D67" s="44"/>
      <c r="E67" s="32" t="s">
        <v>79</v>
      </c>
      <c r="F67" s="14"/>
      <c r="G67" s="69">
        <v>378000</v>
      </c>
      <c r="H67" s="17"/>
      <c r="I67" s="47"/>
    </row>
    <row r="68" spans="1:9" ht="12">
      <c r="A68" s="13"/>
      <c r="B68" s="2"/>
      <c r="C68" s="44"/>
      <c r="D68" s="44"/>
      <c r="E68" s="32" t="s">
        <v>80</v>
      </c>
      <c r="F68" s="14"/>
      <c r="G68" s="69">
        <v>4550000</v>
      </c>
      <c r="H68" s="17"/>
      <c r="I68" s="47"/>
    </row>
    <row r="69" spans="1:9" ht="12">
      <c r="A69" s="13"/>
      <c r="B69" s="2"/>
      <c r="C69" s="44"/>
      <c r="D69" s="44"/>
      <c r="E69" s="32" t="s">
        <v>81</v>
      </c>
      <c r="F69" s="14"/>
      <c r="G69" s="69">
        <v>5600000</v>
      </c>
      <c r="H69" s="17"/>
      <c r="I69" s="47"/>
    </row>
    <row r="70" spans="1:9" ht="12">
      <c r="A70" s="13"/>
      <c r="B70" s="2"/>
      <c r="C70" s="44"/>
      <c r="D70" s="44"/>
      <c r="E70" s="32" t="s">
        <v>82</v>
      </c>
      <c r="F70" s="14"/>
      <c r="G70" s="69">
        <v>70000</v>
      </c>
      <c r="H70" s="17"/>
      <c r="I70" s="47"/>
    </row>
    <row r="71" spans="1:9" ht="12">
      <c r="A71" s="13"/>
      <c r="B71" s="2"/>
      <c r="C71" s="44"/>
      <c r="D71" s="44"/>
      <c r="E71" s="32" t="s">
        <v>83</v>
      </c>
      <c r="F71" s="14"/>
      <c r="G71" s="69">
        <v>1680000</v>
      </c>
      <c r="H71" s="17"/>
      <c r="I71" s="47"/>
    </row>
    <row r="72" spans="1:9" ht="12">
      <c r="A72" s="13"/>
      <c r="B72" s="2"/>
      <c r="C72" s="44"/>
      <c r="D72" s="44"/>
      <c r="E72" s="32" t="s">
        <v>84</v>
      </c>
      <c r="F72" s="14"/>
      <c r="G72" s="69">
        <v>2800000</v>
      </c>
      <c r="H72" s="17"/>
      <c r="I72" s="47"/>
    </row>
    <row r="73" spans="1:9" ht="12">
      <c r="A73" s="13"/>
      <c r="B73" s="2"/>
      <c r="C73" s="44"/>
      <c r="D73" s="44"/>
      <c r="E73" s="32" t="s">
        <v>96</v>
      </c>
      <c r="F73" s="14"/>
      <c r="G73" s="69">
        <v>56000</v>
      </c>
      <c r="H73" s="17"/>
      <c r="I73" s="47"/>
    </row>
    <row r="74" spans="1:9" ht="12">
      <c r="A74" s="13"/>
      <c r="B74" s="2"/>
      <c r="C74" s="44"/>
      <c r="D74" s="44"/>
      <c r="E74" s="32" t="s">
        <v>85</v>
      </c>
      <c r="F74" s="14"/>
      <c r="G74" s="69">
        <v>448000</v>
      </c>
      <c r="H74" s="17"/>
      <c r="I74" s="47"/>
    </row>
    <row r="75" spans="1:9" ht="12">
      <c r="A75" s="13"/>
      <c r="B75" s="2"/>
      <c r="C75" s="44"/>
      <c r="D75" s="44"/>
      <c r="E75" s="32" t="s">
        <v>95</v>
      </c>
      <c r="F75" s="14"/>
      <c r="G75" s="69">
        <v>770000</v>
      </c>
      <c r="H75" s="17"/>
      <c r="I75" s="47"/>
    </row>
    <row r="76" spans="1:9" ht="12">
      <c r="A76" s="13"/>
      <c r="B76" s="2"/>
      <c r="C76" s="43"/>
      <c r="D76" s="43"/>
      <c r="E76" s="32" t="s">
        <v>86</v>
      </c>
      <c r="F76" s="14"/>
      <c r="G76" s="69">
        <v>616000</v>
      </c>
      <c r="H76" s="17"/>
      <c r="I76" s="47"/>
    </row>
    <row r="77" spans="1:9" ht="12">
      <c r="A77" s="13"/>
      <c r="B77" s="2"/>
      <c r="C77" s="43"/>
      <c r="D77" s="43"/>
      <c r="E77" s="32" t="s">
        <v>87</v>
      </c>
      <c r="F77" s="14"/>
      <c r="G77" s="81">
        <v>469000</v>
      </c>
      <c r="H77" s="17"/>
      <c r="I77" s="47"/>
    </row>
    <row r="78" spans="1:9" ht="12">
      <c r="A78" s="13"/>
      <c r="B78" s="2"/>
      <c r="C78" s="43"/>
      <c r="D78" s="43"/>
      <c r="E78" s="32" t="s">
        <v>88</v>
      </c>
      <c r="F78" s="14"/>
      <c r="G78" s="81">
        <v>595000</v>
      </c>
      <c r="H78" s="17"/>
      <c r="I78" s="47"/>
    </row>
    <row r="79" spans="1:9" ht="12">
      <c r="A79" s="13"/>
      <c r="B79" s="2"/>
      <c r="C79" s="43"/>
      <c r="D79" s="43"/>
      <c r="E79" s="32" t="s">
        <v>89</v>
      </c>
      <c r="F79" s="14"/>
      <c r="G79" s="81">
        <v>3150000</v>
      </c>
      <c r="H79" s="17"/>
      <c r="I79" s="47"/>
    </row>
    <row r="80" spans="1:9" ht="12">
      <c r="A80" s="13"/>
      <c r="B80" s="2"/>
      <c r="C80" s="43"/>
      <c r="D80" s="43"/>
      <c r="E80" s="32" t="s">
        <v>97</v>
      </c>
      <c r="F80" s="14"/>
      <c r="G80" s="79">
        <v>5929000</v>
      </c>
      <c r="H80" s="17"/>
      <c r="I80" s="47"/>
    </row>
    <row r="81" spans="1:9" ht="12">
      <c r="A81" s="13"/>
      <c r="B81" s="2"/>
      <c r="C81" s="43"/>
      <c r="D81" s="43"/>
      <c r="E81" s="32" t="s">
        <v>90</v>
      </c>
      <c r="F81" s="14"/>
      <c r="G81" s="81">
        <v>11970000</v>
      </c>
      <c r="H81" s="17"/>
      <c r="I81" s="47"/>
    </row>
    <row r="82" spans="1:9" ht="12">
      <c r="A82" s="13"/>
      <c r="B82" s="2"/>
      <c r="C82" s="31"/>
      <c r="D82" s="31"/>
      <c r="E82" s="32" t="s">
        <v>91</v>
      </c>
      <c r="F82" s="14"/>
      <c r="G82" s="81">
        <v>2590000</v>
      </c>
      <c r="H82" s="17"/>
      <c r="I82" s="47"/>
    </row>
    <row r="83" spans="1:9" ht="12">
      <c r="A83" s="13"/>
      <c r="B83" s="2"/>
      <c r="C83" s="33"/>
      <c r="D83" s="33"/>
      <c r="E83" s="32" t="s">
        <v>92</v>
      </c>
      <c r="F83" s="14"/>
      <c r="G83" s="81">
        <v>238000</v>
      </c>
      <c r="H83" s="17"/>
      <c r="I83" s="47"/>
    </row>
    <row r="84" spans="1:9" ht="12">
      <c r="A84" s="13"/>
      <c r="B84" s="2"/>
      <c r="C84" s="33"/>
      <c r="D84" s="33"/>
      <c r="E84" s="32" t="s">
        <v>98</v>
      </c>
      <c r="F84" s="14"/>
      <c r="G84" s="81">
        <v>2000000</v>
      </c>
      <c r="H84" s="17"/>
      <c r="I84" s="47"/>
    </row>
    <row r="85" spans="1:9" ht="12">
      <c r="A85" s="13"/>
      <c r="B85" s="2"/>
      <c r="C85" s="33"/>
      <c r="D85" s="33"/>
      <c r="E85" s="32" t="s">
        <v>99</v>
      </c>
      <c r="F85" s="14"/>
      <c r="G85" s="81">
        <v>630000</v>
      </c>
      <c r="H85" s="17"/>
      <c r="I85" s="47"/>
    </row>
    <row r="86" spans="1:9" ht="12">
      <c r="A86" s="13"/>
      <c r="B86" s="2"/>
      <c r="C86" s="33"/>
      <c r="D86" s="33"/>
      <c r="E86" s="32" t="s">
        <v>93</v>
      </c>
      <c r="F86" s="14"/>
      <c r="G86" s="69">
        <v>189000</v>
      </c>
      <c r="H86" s="17"/>
      <c r="I86" s="47"/>
    </row>
    <row r="87" spans="1:9" ht="12">
      <c r="A87" s="13"/>
      <c r="B87" s="14"/>
      <c r="C87" s="2"/>
      <c r="D87" s="14"/>
      <c r="E87" s="32" t="s">
        <v>94</v>
      </c>
      <c r="F87" s="14"/>
      <c r="G87" s="69">
        <v>700000</v>
      </c>
      <c r="H87" s="17"/>
      <c r="I87" s="47"/>
    </row>
    <row r="88" spans="1:9" ht="12">
      <c r="A88" s="13"/>
      <c r="B88" s="14"/>
      <c r="C88" s="2"/>
      <c r="D88" s="14"/>
      <c r="E88" s="32" t="s">
        <v>100</v>
      </c>
      <c r="F88" s="14"/>
      <c r="G88" s="69">
        <v>1330000</v>
      </c>
      <c r="H88" s="17"/>
      <c r="I88" s="47"/>
    </row>
    <row r="89" spans="1:9" ht="12">
      <c r="A89" s="13"/>
      <c r="B89" s="14"/>
      <c r="C89" s="2"/>
      <c r="D89" s="14"/>
      <c r="E89" s="32" t="s">
        <v>71</v>
      </c>
      <c r="F89" s="14"/>
      <c r="G89" s="69">
        <v>49000</v>
      </c>
      <c r="H89" s="17"/>
      <c r="I89" s="47"/>
    </row>
    <row r="90" spans="1:9" ht="12">
      <c r="A90" s="13"/>
      <c r="B90" s="14"/>
      <c r="C90" s="2"/>
      <c r="D90" s="14"/>
      <c r="E90" s="14"/>
      <c r="F90" s="15"/>
      <c r="G90" s="60"/>
      <c r="H90" s="17"/>
      <c r="I90" s="47"/>
    </row>
    <row r="91" spans="1:9" ht="12">
      <c r="A91" s="13"/>
      <c r="B91" s="14"/>
      <c r="C91" s="2"/>
      <c r="D91" s="14"/>
      <c r="E91" s="14" t="s">
        <v>35</v>
      </c>
      <c r="F91" s="15"/>
      <c r="G91" s="67">
        <f>SUM(G57:G90)</f>
        <v>132242935</v>
      </c>
      <c r="H91" s="17"/>
      <c r="I91" s="47"/>
    </row>
    <row r="92" spans="1:9" ht="12">
      <c r="A92" s="13"/>
      <c r="B92" s="14"/>
      <c r="C92" s="2" t="s">
        <v>36</v>
      </c>
      <c r="D92" s="14"/>
      <c r="E92" s="14"/>
      <c r="F92" s="15"/>
      <c r="G92" s="60"/>
      <c r="H92" s="18">
        <f>G55+G91</f>
        <v>208192935</v>
      </c>
      <c r="I92" s="47"/>
    </row>
    <row r="93" spans="1:9" ht="12">
      <c r="A93" s="13"/>
      <c r="B93" s="14" t="s">
        <v>8</v>
      </c>
      <c r="C93" s="14" t="s">
        <v>37</v>
      </c>
      <c r="D93" s="14"/>
      <c r="E93" s="14"/>
      <c r="F93" s="15"/>
      <c r="G93" s="60"/>
      <c r="H93" s="17"/>
      <c r="I93" s="47"/>
    </row>
    <row r="94" spans="1:9" ht="12">
      <c r="A94" s="13"/>
      <c r="B94" s="14"/>
      <c r="C94" s="90" t="s">
        <v>57</v>
      </c>
      <c r="D94" s="90"/>
      <c r="E94" s="14"/>
      <c r="F94" s="15"/>
      <c r="G94" s="60"/>
      <c r="H94" s="17"/>
      <c r="I94" s="47"/>
    </row>
    <row r="95" spans="1:9" ht="12">
      <c r="A95" s="13"/>
      <c r="B95" s="14"/>
      <c r="C95" s="31"/>
      <c r="D95" s="31"/>
      <c r="E95" s="14" t="s">
        <v>59</v>
      </c>
      <c r="F95" s="15"/>
      <c r="G95" s="60">
        <v>5400000</v>
      </c>
      <c r="H95" s="17"/>
      <c r="I95" s="47"/>
    </row>
    <row r="96" spans="1:9" ht="12">
      <c r="A96" s="13"/>
      <c r="B96" s="14"/>
      <c r="C96" s="2"/>
      <c r="D96" s="14"/>
      <c r="E96" s="14" t="s">
        <v>67</v>
      </c>
      <c r="F96" s="15"/>
      <c r="G96" s="60">
        <v>26400000</v>
      </c>
      <c r="H96" s="17"/>
      <c r="I96" s="47"/>
    </row>
    <row r="97" spans="1:9" ht="12">
      <c r="A97" s="13"/>
      <c r="B97" s="14"/>
      <c r="C97" s="2"/>
      <c r="D97" s="14"/>
      <c r="E97" s="14" t="s">
        <v>68</v>
      </c>
      <c r="F97" s="15"/>
      <c r="G97" s="60">
        <v>1800000</v>
      </c>
      <c r="H97" s="17"/>
      <c r="I97" s="47"/>
    </row>
    <row r="98" spans="1:9" ht="12">
      <c r="A98" s="13"/>
      <c r="B98" s="14"/>
      <c r="C98" s="2"/>
      <c r="D98" s="14"/>
      <c r="E98" s="14" t="s">
        <v>69</v>
      </c>
      <c r="F98" s="15"/>
      <c r="G98" s="60">
        <v>4200000</v>
      </c>
      <c r="H98" s="17"/>
      <c r="I98" s="47"/>
    </row>
    <row r="99" spans="1:9" ht="12">
      <c r="A99" s="13"/>
      <c r="B99" s="14"/>
      <c r="C99" s="2"/>
      <c r="D99" s="14"/>
      <c r="E99" s="14" t="s">
        <v>70</v>
      </c>
      <c r="F99" s="15"/>
      <c r="G99" s="60">
        <v>150000</v>
      </c>
      <c r="H99" s="17"/>
      <c r="I99" s="47"/>
    </row>
    <row r="100" spans="1:9" ht="12">
      <c r="A100" s="13"/>
      <c r="B100" s="14"/>
      <c r="C100" s="2"/>
      <c r="D100" s="14"/>
      <c r="E100" s="14"/>
      <c r="F100" s="15"/>
      <c r="G100" s="61"/>
      <c r="H100" s="17"/>
      <c r="I100" s="47"/>
    </row>
    <row r="101" spans="1:9" ht="12">
      <c r="A101" s="13"/>
      <c r="B101" s="14"/>
      <c r="C101" s="2"/>
      <c r="D101" s="14"/>
      <c r="E101" s="14" t="s">
        <v>32</v>
      </c>
      <c r="F101" s="15"/>
      <c r="G101" s="67">
        <f>SUM(G95:G99)</f>
        <v>37950000</v>
      </c>
      <c r="H101" s="17"/>
      <c r="I101" s="47"/>
    </row>
    <row r="102" spans="1:9" ht="12">
      <c r="A102" s="13"/>
      <c r="B102" s="14"/>
      <c r="C102" s="90"/>
      <c r="D102" s="90"/>
      <c r="E102" s="14"/>
      <c r="F102" s="15"/>
      <c r="G102" s="60"/>
      <c r="H102" s="17"/>
      <c r="I102" s="47"/>
    </row>
    <row r="103" spans="1:9" ht="12">
      <c r="A103" s="13"/>
      <c r="B103" s="14"/>
      <c r="C103" s="90" t="s">
        <v>58</v>
      </c>
      <c r="D103" s="90"/>
      <c r="E103" s="32" t="s">
        <v>72</v>
      </c>
      <c r="F103" s="15"/>
      <c r="G103" s="70">
        <v>3600000</v>
      </c>
      <c r="H103" s="16"/>
      <c r="I103" s="47"/>
    </row>
    <row r="104" spans="1:9" ht="12">
      <c r="A104" s="13"/>
      <c r="B104" s="14"/>
      <c r="C104" s="33"/>
      <c r="D104" s="33"/>
      <c r="E104" s="32" t="s">
        <v>73</v>
      </c>
      <c r="F104" s="15"/>
      <c r="G104" s="70">
        <v>840000</v>
      </c>
      <c r="H104" s="16"/>
      <c r="I104" s="47"/>
    </row>
    <row r="105" spans="1:9" ht="12">
      <c r="A105" s="13"/>
      <c r="B105" s="14"/>
      <c r="C105" s="33"/>
      <c r="D105" s="33"/>
      <c r="E105" s="32" t="s">
        <v>74</v>
      </c>
      <c r="F105" s="15"/>
      <c r="G105" s="70">
        <v>1200000</v>
      </c>
      <c r="H105" s="16"/>
      <c r="I105" s="47"/>
    </row>
    <row r="106" spans="1:9" ht="12">
      <c r="A106" s="13"/>
      <c r="B106" s="14"/>
      <c r="C106" s="33"/>
      <c r="D106" s="33"/>
      <c r="E106" s="32" t="s">
        <v>75</v>
      </c>
      <c r="F106" s="15"/>
      <c r="G106" s="70">
        <v>138000</v>
      </c>
      <c r="H106" s="16"/>
      <c r="I106" s="47"/>
    </row>
    <row r="107" spans="1:9" ht="12">
      <c r="A107" s="13"/>
      <c r="B107" s="14"/>
      <c r="C107" s="33"/>
      <c r="D107" s="33"/>
      <c r="E107" s="32" t="s">
        <v>76</v>
      </c>
      <c r="F107" s="15"/>
      <c r="G107" s="70">
        <v>2100000</v>
      </c>
      <c r="H107" s="16"/>
      <c r="I107" s="47"/>
    </row>
    <row r="108" spans="1:9" ht="12">
      <c r="A108" s="13"/>
      <c r="B108" s="14"/>
      <c r="C108" s="33"/>
      <c r="D108" s="33"/>
      <c r="E108" s="32" t="s">
        <v>77</v>
      </c>
      <c r="F108" s="15"/>
      <c r="G108" s="70">
        <v>9000</v>
      </c>
      <c r="H108" s="16"/>
      <c r="I108" s="47"/>
    </row>
    <row r="109" spans="1:9" ht="12">
      <c r="A109" s="13"/>
      <c r="B109" s="14"/>
      <c r="C109" s="33"/>
      <c r="D109" s="33"/>
      <c r="E109" s="32" t="s">
        <v>78</v>
      </c>
      <c r="F109" s="15"/>
      <c r="G109" s="70">
        <v>720000</v>
      </c>
      <c r="H109" s="16"/>
      <c r="I109" s="47"/>
    </row>
    <row r="110" spans="1:9" ht="12">
      <c r="A110" s="13"/>
      <c r="B110" s="14"/>
      <c r="C110" s="33"/>
      <c r="D110" s="33"/>
      <c r="E110" s="32" t="s">
        <v>79</v>
      </c>
      <c r="F110" s="15"/>
      <c r="G110" s="70">
        <v>162000</v>
      </c>
      <c r="H110" s="16"/>
      <c r="I110" s="47"/>
    </row>
    <row r="111" spans="1:9" ht="12">
      <c r="A111" s="13"/>
      <c r="B111" s="14"/>
      <c r="C111" s="33"/>
      <c r="D111" s="33"/>
      <c r="E111" s="32" t="s">
        <v>80</v>
      </c>
      <c r="F111" s="15"/>
      <c r="G111" s="70">
        <v>1950000</v>
      </c>
      <c r="H111" s="16"/>
      <c r="I111" s="47"/>
    </row>
    <row r="112" spans="1:9" ht="12">
      <c r="A112" s="13"/>
      <c r="B112" s="14"/>
      <c r="C112" s="33"/>
      <c r="D112" s="33"/>
      <c r="E112" s="32" t="s">
        <v>81</v>
      </c>
      <c r="F112" s="15"/>
      <c r="G112" s="70">
        <v>2400000</v>
      </c>
      <c r="H112" s="16"/>
      <c r="I112" s="47"/>
    </row>
    <row r="113" spans="1:9" ht="12">
      <c r="A113" s="13"/>
      <c r="B113" s="14"/>
      <c r="C113" s="33"/>
      <c r="D113" s="33"/>
      <c r="E113" s="32" t="s">
        <v>82</v>
      </c>
      <c r="F113" s="15"/>
      <c r="G113" s="70">
        <v>30000</v>
      </c>
      <c r="H113" s="16"/>
      <c r="I113" s="47"/>
    </row>
    <row r="114" spans="1:9" ht="12">
      <c r="A114" s="13"/>
      <c r="B114" s="14"/>
      <c r="C114" s="33"/>
      <c r="D114" s="33"/>
      <c r="E114" s="32" t="s">
        <v>83</v>
      </c>
      <c r="F114" s="15"/>
      <c r="G114" s="70">
        <v>720000</v>
      </c>
      <c r="H114" s="16"/>
      <c r="I114" s="47"/>
    </row>
    <row r="115" spans="1:9" ht="12">
      <c r="A115" s="13"/>
      <c r="B115" s="14"/>
      <c r="C115" s="33"/>
      <c r="D115" s="33"/>
      <c r="E115" s="32" t="s">
        <v>84</v>
      </c>
      <c r="F115" s="15"/>
      <c r="G115" s="70">
        <v>1200000</v>
      </c>
      <c r="H115" s="16"/>
      <c r="I115" s="47"/>
    </row>
    <row r="116" spans="1:9" ht="12">
      <c r="A116" s="13"/>
      <c r="B116" s="14"/>
      <c r="C116" s="33"/>
      <c r="D116" s="33"/>
      <c r="E116" s="32" t="s">
        <v>96</v>
      </c>
      <c r="F116" s="15"/>
      <c r="G116" s="70">
        <v>24000</v>
      </c>
      <c r="H116" s="16"/>
      <c r="I116" s="47"/>
    </row>
    <row r="117" spans="1:9" ht="12">
      <c r="A117" s="13"/>
      <c r="B117" s="14"/>
      <c r="C117" s="33"/>
      <c r="D117" s="33"/>
      <c r="E117" s="32" t="s">
        <v>85</v>
      </c>
      <c r="F117" s="15"/>
      <c r="G117" s="70">
        <v>192000</v>
      </c>
      <c r="H117" s="16"/>
      <c r="I117" s="47"/>
    </row>
    <row r="118" spans="1:9" ht="12">
      <c r="A118" s="13"/>
      <c r="B118" s="14"/>
      <c r="C118" s="33"/>
      <c r="D118" s="33"/>
      <c r="E118" s="32" t="s">
        <v>95</v>
      </c>
      <c r="F118" s="15"/>
      <c r="G118" s="70">
        <v>330000</v>
      </c>
      <c r="H118" s="16"/>
      <c r="I118" s="47"/>
    </row>
    <row r="119" spans="1:9" ht="12">
      <c r="A119" s="13"/>
      <c r="B119" s="14"/>
      <c r="C119" s="33"/>
      <c r="D119" s="33"/>
      <c r="E119" s="32" t="s">
        <v>86</v>
      </c>
      <c r="F119" s="15"/>
      <c r="G119" s="70">
        <v>264000</v>
      </c>
      <c r="H119" s="16"/>
      <c r="I119" s="47"/>
    </row>
    <row r="120" spans="1:9" ht="12">
      <c r="A120" s="13"/>
      <c r="B120" s="14"/>
      <c r="C120" s="33"/>
      <c r="D120" s="33"/>
      <c r="E120" s="32" t="s">
        <v>87</v>
      </c>
      <c r="F120" s="15"/>
      <c r="G120" s="70">
        <v>201000</v>
      </c>
      <c r="H120" s="16"/>
      <c r="I120" s="47"/>
    </row>
    <row r="121" spans="1:9" ht="12">
      <c r="A121" s="13"/>
      <c r="B121" s="14"/>
      <c r="C121" s="33"/>
      <c r="D121" s="33"/>
      <c r="E121" s="32" t="s">
        <v>88</v>
      </c>
      <c r="F121" s="15"/>
      <c r="G121" s="70">
        <v>255000</v>
      </c>
      <c r="H121" s="16"/>
      <c r="I121" s="47"/>
    </row>
    <row r="122" spans="1:9" ht="12">
      <c r="A122" s="13"/>
      <c r="B122" s="14"/>
      <c r="C122" s="33"/>
      <c r="D122" s="33"/>
      <c r="E122" s="32" t="s">
        <v>89</v>
      </c>
      <c r="F122" s="15"/>
      <c r="G122" s="70">
        <v>1350000</v>
      </c>
      <c r="H122" s="16"/>
      <c r="I122" s="47"/>
    </row>
    <row r="123" spans="1:9" ht="12">
      <c r="A123" s="13"/>
      <c r="B123" s="14"/>
      <c r="C123" s="33"/>
      <c r="D123" s="33"/>
      <c r="E123" s="32" t="s">
        <v>97</v>
      </c>
      <c r="F123" s="15"/>
      <c r="G123" s="70">
        <v>2541000</v>
      </c>
      <c r="H123" s="16"/>
      <c r="I123" s="47"/>
    </row>
    <row r="124" spans="1:9" ht="12">
      <c r="A124" s="13"/>
      <c r="B124" s="14"/>
      <c r="C124" s="33"/>
      <c r="D124" s="33"/>
      <c r="E124" s="32" t="s">
        <v>90</v>
      </c>
      <c r="F124" s="15"/>
      <c r="G124" s="70">
        <v>5130000</v>
      </c>
      <c r="H124" s="16"/>
      <c r="I124" s="47"/>
    </row>
    <row r="125" spans="1:9" ht="12">
      <c r="A125" s="13"/>
      <c r="B125" s="14"/>
      <c r="C125" s="33"/>
      <c r="D125" s="33"/>
      <c r="E125" s="32" t="s">
        <v>91</v>
      </c>
      <c r="F125" s="15"/>
      <c r="G125" s="70">
        <v>1110000</v>
      </c>
      <c r="H125" s="16"/>
      <c r="I125" s="47"/>
    </row>
    <row r="126" spans="1:9" ht="12">
      <c r="A126" s="13"/>
      <c r="B126" s="14"/>
      <c r="C126" s="33"/>
      <c r="D126" s="33"/>
      <c r="E126" s="32" t="s">
        <v>92</v>
      </c>
      <c r="F126" s="14"/>
      <c r="G126" s="71">
        <v>102000</v>
      </c>
      <c r="H126" s="16"/>
      <c r="I126" s="47"/>
    </row>
    <row r="127" spans="1:9" ht="12">
      <c r="A127" s="13"/>
      <c r="B127" s="14"/>
      <c r="C127" s="33"/>
      <c r="D127" s="33"/>
      <c r="E127" s="32" t="s">
        <v>98</v>
      </c>
      <c r="F127" s="14"/>
      <c r="G127" s="71">
        <v>0</v>
      </c>
      <c r="H127" s="16"/>
      <c r="I127" s="47"/>
    </row>
    <row r="128" spans="1:9" ht="12">
      <c r="A128" s="13"/>
      <c r="B128" s="14"/>
      <c r="C128" s="33"/>
      <c r="D128" s="33"/>
      <c r="E128" s="32" t="s">
        <v>99</v>
      </c>
      <c r="F128" s="14"/>
      <c r="G128" s="71">
        <v>270000</v>
      </c>
      <c r="H128" s="16"/>
      <c r="I128" s="47"/>
    </row>
    <row r="129" spans="1:9" ht="12">
      <c r="A129" s="13"/>
      <c r="B129" s="14"/>
      <c r="C129" s="33"/>
      <c r="D129" s="33"/>
      <c r="E129" s="32" t="s">
        <v>93</v>
      </c>
      <c r="F129" s="14"/>
      <c r="G129" s="71">
        <v>81000</v>
      </c>
      <c r="H129" s="16"/>
      <c r="I129" s="47"/>
    </row>
    <row r="130" spans="1:9" ht="12">
      <c r="A130" s="13"/>
      <c r="B130" s="14"/>
      <c r="C130" s="33"/>
      <c r="D130" s="33"/>
      <c r="E130" s="32" t="s">
        <v>94</v>
      </c>
      <c r="F130" s="14"/>
      <c r="G130" s="71">
        <v>300000</v>
      </c>
      <c r="H130" s="16"/>
      <c r="I130" s="47"/>
    </row>
    <row r="131" spans="1:9" ht="12">
      <c r="A131" s="13"/>
      <c r="B131" s="14"/>
      <c r="C131" s="33"/>
      <c r="D131" s="33"/>
      <c r="E131" s="32" t="s">
        <v>100</v>
      </c>
      <c r="F131" s="14"/>
      <c r="G131" s="71">
        <v>570000</v>
      </c>
      <c r="H131" s="16"/>
      <c r="I131" s="47"/>
    </row>
    <row r="132" spans="1:9" ht="12">
      <c r="A132" s="13"/>
      <c r="B132" s="14"/>
      <c r="C132" s="33"/>
      <c r="D132" s="33"/>
      <c r="E132" s="32" t="s">
        <v>71</v>
      </c>
      <c r="F132" s="14"/>
      <c r="G132" s="71">
        <v>21000</v>
      </c>
      <c r="H132" s="16"/>
      <c r="I132" s="47"/>
    </row>
    <row r="133" spans="1:9" ht="12">
      <c r="A133" s="13"/>
      <c r="B133" s="14"/>
      <c r="C133" s="33"/>
      <c r="D133" s="33"/>
      <c r="E133" s="32"/>
      <c r="F133" s="14"/>
      <c r="G133" s="72"/>
      <c r="H133" s="34"/>
      <c r="I133" s="51"/>
    </row>
    <row r="134" spans="1:9" ht="12">
      <c r="A134" s="13"/>
      <c r="B134" s="14"/>
      <c r="C134" s="33"/>
      <c r="D134" s="33"/>
      <c r="E134" s="14"/>
      <c r="F134" s="15"/>
      <c r="G134" s="67">
        <f>SUM(G103:G132)</f>
        <v>27810000</v>
      </c>
      <c r="H134" s="17"/>
      <c r="I134" s="47"/>
    </row>
    <row r="135" spans="1:9" ht="12">
      <c r="A135" s="13"/>
      <c r="B135" s="14"/>
      <c r="C135" s="14" t="s">
        <v>38</v>
      </c>
      <c r="D135" s="33"/>
      <c r="E135" s="2"/>
      <c r="F135" s="14"/>
      <c r="G135" s="73"/>
      <c r="H135" s="35">
        <f>G101+G134</f>
        <v>65760000</v>
      </c>
      <c r="I135" s="47"/>
    </row>
    <row r="136" spans="1:9" ht="12">
      <c r="A136" s="13"/>
      <c r="B136" s="93" t="s">
        <v>39</v>
      </c>
      <c r="C136" s="93"/>
      <c r="D136" s="14"/>
      <c r="E136" s="14"/>
      <c r="F136" s="14"/>
      <c r="G136" s="71"/>
      <c r="H136" s="22"/>
      <c r="I136" s="45">
        <f>H92+H135</f>
        <v>273952935</v>
      </c>
    </row>
    <row r="137" spans="1:9" ht="12">
      <c r="A137" s="36"/>
      <c r="B137" s="37"/>
      <c r="C137" s="38" t="s">
        <v>40</v>
      </c>
      <c r="D137" s="38"/>
      <c r="E137" s="38"/>
      <c r="F137" s="39"/>
      <c r="G137" s="74"/>
      <c r="H137" s="40"/>
      <c r="I137" s="52">
        <f>I46-I136</f>
        <v>12000000</v>
      </c>
    </row>
    <row r="138" spans="1:9" ht="12">
      <c r="A138" s="13" t="s">
        <v>41</v>
      </c>
      <c r="B138" s="88" t="s">
        <v>42</v>
      </c>
      <c r="C138" s="88"/>
      <c r="D138" s="14"/>
      <c r="E138" s="14"/>
      <c r="F138" s="15"/>
      <c r="G138" s="60"/>
      <c r="H138" s="17"/>
      <c r="I138" s="47"/>
    </row>
    <row r="139" spans="1:9" ht="12">
      <c r="A139" s="13"/>
      <c r="B139" s="93" t="s">
        <v>43</v>
      </c>
      <c r="C139" s="93"/>
      <c r="D139" s="14"/>
      <c r="E139" s="14"/>
      <c r="F139" s="15"/>
      <c r="G139" s="60"/>
      <c r="H139" s="17"/>
      <c r="I139" s="47"/>
    </row>
    <row r="140" spans="1:9" ht="12">
      <c r="A140" s="13"/>
      <c r="B140" s="14"/>
      <c r="C140" s="14" t="s">
        <v>44</v>
      </c>
      <c r="D140" s="14"/>
      <c r="E140" s="14"/>
      <c r="F140" s="15"/>
      <c r="G140" s="60">
        <v>1000000</v>
      </c>
      <c r="H140" s="17"/>
      <c r="I140" s="47"/>
    </row>
    <row r="141" spans="1:9" ht="12">
      <c r="A141" s="13"/>
      <c r="B141" s="14"/>
      <c r="C141" s="14" t="s">
        <v>45</v>
      </c>
      <c r="D141" s="14"/>
      <c r="E141" s="14"/>
      <c r="F141" s="15"/>
      <c r="G141" s="60">
        <v>0</v>
      </c>
      <c r="H141" s="17"/>
      <c r="I141" s="47"/>
    </row>
    <row r="142" spans="1:9" ht="12">
      <c r="A142" s="13"/>
      <c r="B142" s="14"/>
      <c r="C142" s="14"/>
      <c r="D142" s="14"/>
      <c r="E142" s="14"/>
      <c r="F142" s="15"/>
      <c r="G142" s="61"/>
      <c r="H142" s="18">
        <f>SUM(G140:G141)</f>
        <v>1000000</v>
      </c>
      <c r="I142" s="47"/>
    </row>
    <row r="143" spans="1:9" ht="12">
      <c r="A143" s="36"/>
      <c r="B143" s="89" t="s">
        <v>46</v>
      </c>
      <c r="C143" s="89"/>
      <c r="D143" s="38"/>
      <c r="E143" s="38"/>
      <c r="F143" s="39"/>
      <c r="G143" s="74"/>
      <c r="H143" s="20"/>
      <c r="I143" s="45">
        <f>H141+H142</f>
        <v>1000000</v>
      </c>
    </row>
    <row r="144" spans="1:9" ht="12">
      <c r="A144" s="13"/>
      <c r="B144" s="14"/>
      <c r="C144" s="2" t="s">
        <v>47</v>
      </c>
      <c r="D144" s="14"/>
      <c r="E144" s="14"/>
      <c r="F144" s="15"/>
      <c r="G144" s="60"/>
      <c r="H144" s="17"/>
      <c r="I144" s="45">
        <f>I137-I143</f>
        <v>11000000</v>
      </c>
    </row>
    <row r="145" spans="1:9" ht="12">
      <c r="A145" s="13"/>
      <c r="B145" s="14"/>
      <c r="C145" s="2" t="s">
        <v>48</v>
      </c>
      <c r="D145" s="14"/>
      <c r="E145" s="14"/>
      <c r="F145" s="15"/>
      <c r="G145" s="60"/>
      <c r="H145" s="17"/>
      <c r="I145" s="53">
        <v>4000000</v>
      </c>
    </row>
    <row r="146" spans="1:9" ht="12">
      <c r="A146" s="13"/>
      <c r="B146" s="14"/>
      <c r="C146" s="14" t="s">
        <v>49</v>
      </c>
      <c r="D146" s="14"/>
      <c r="E146" s="14"/>
      <c r="F146" s="15"/>
      <c r="G146" s="60"/>
      <c r="H146" s="17"/>
      <c r="I146" s="45">
        <f>I144-I145</f>
        <v>7000000</v>
      </c>
    </row>
    <row r="147" spans="1:9" ht="12">
      <c r="A147" s="41"/>
      <c r="B147" s="14"/>
      <c r="C147" s="14" t="s">
        <v>50</v>
      </c>
      <c r="D147" s="14"/>
      <c r="E147" s="14"/>
      <c r="F147" s="15"/>
      <c r="G147" s="60"/>
      <c r="H147" s="17"/>
      <c r="I147" s="54">
        <v>13399569</v>
      </c>
    </row>
    <row r="148" spans="1:9" ht="12" thickBot="1">
      <c r="A148" s="23"/>
      <c r="B148" s="24"/>
      <c r="C148" s="24" t="s">
        <v>51</v>
      </c>
      <c r="D148" s="24"/>
      <c r="E148" s="24"/>
      <c r="F148" s="25"/>
      <c r="G148" s="64"/>
      <c r="H148" s="26"/>
      <c r="I148" s="55">
        <f>(I146+I147)</f>
        <v>20399569</v>
      </c>
    </row>
    <row r="149" spans="1:9" ht="12">
      <c r="A149" s="9"/>
      <c r="B149" s="9"/>
      <c r="C149" s="9"/>
      <c r="D149" s="9"/>
      <c r="E149" s="9"/>
      <c r="F149" s="9"/>
      <c r="G149" s="75"/>
      <c r="H149" s="10"/>
      <c r="I149" s="56"/>
    </row>
    <row r="150" spans="1:9" ht="12">
      <c r="A150" s="3"/>
      <c r="B150" s="9"/>
      <c r="C150" s="9"/>
      <c r="D150" s="9"/>
      <c r="E150" s="9"/>
      <c r="F150" s="9"/>
      <c r="G150" s="75"/>
      <c r="H150" s="10"/>
      <c r="I150" s="56"/>
    </row>
    <row r="151" spans="2:9" ht="12">
      <c r="B151" s="3"/>
      <c r="C151" s="3"/>
      <c r="D151" s="3"/>
      <c r="E151" s="3"/>
      <c r="F151" s="3"/>
      <c r="G151" s="59"/>
      <c r="H151" s="5"/>
      <c r="I151" s="57"/>
    </row>
  </sheetData>
  <sheetProtection/>
  <mergeCells count="18">
    <mergeCell ref="C102:D102"/>
    <mergeCell ref="B46:C46"/>
    <mergeCell ref="B139:C139"/>
    <mergeCell ref="B136:C136"/>
    <mergeCell ref="C48:D48"/>
    <mergeCell ref="C57:D57"/>
    <mergeCell ref="C103:D103"/>
    <mergeCell ref="B138:C138"/>
    <mergeCell ref="A1:I1"/>
    <mergeCell ref="A2:I2"/>
    <mergeCell ref="G3:I3"/>
    <mergeCell ref="G5:I5"/>
    <mergeCell ref="B6:C6"/>
    <mergeCell ref="B143:C143"/>
    <mergeCell ref="C49:D49"/>
    <mergeCell ref="B47:C47"/>
    <mergeCell ref="C56:D56"/>
    <mergeCell ref="C94:D94"/>
  </mergeCells>
  <printOptions horizontalCentered="1"/>
  <pageMargins left="0.6692913385826772" right="0.35433070866141736" top="0.4724409448818898" bottom="0.1968503937007874" header="0.1968503937007874" footer="0.2362204724409449"/>
  <pageSetup fitToHeight="0" horizontalDpi="600" verticalDpi="600" orientation="portrait" paperSize="8" scale="94" r:id="rId1"/>
  <headerFooter alignWithMargins="0">
    <oddHeader>&amp;L【第４号議案】</oddHeader>
  </headerFooter>
  <rowBreaks count="1" manualBreakCount="1"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特定非営利活動法人　宮崎文化本舗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ファロス</dc:creator>
  <cp:keywords/>
  <dc:description/>
  <cp:lastModifiedBy>user</cp:lastModifiedBy>
  <cp:lastPrinted>2022-05-25T03:32:28Z</cp:lastPrinted>
  <dcterms:created xsi:type="dcterms:W3CDTF">2001-04-17T09:22:45Z</dcterms:created>
  <dcterms:modified xsi:type="dcterms:W3CDTF">2022-05-26T01:40:48Z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